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05" yWindow="-105" windowWidth="19425" windowHeight="10425"/>
  </bookViews>
  <sheets>
    <sheet name="Figure 1-figure supplement 2a" sheetId="4" r:id="rId1"/>
    <sheet name="Figure 1-figure supplement 2b" sheetId="5" r:id="rId2"/>
    <sheet name="Figure 1-figure supplement 2c" sheetId="6" r:id="rId3"/>
    <sheet name="Figure 1-figure supplement 2d" sheetId="7" r:id="rId4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8" i="7" l="1"/>
  <c r="L29" i="7" l="1"/>
  <c r="L30" i="7" s="1"/>
  <c r="K29" i="7"/>
  <c r="K30" i="7" s="1"/>
  <c r="J29" i="7"/>
  <c r="J30" i="7" s="1"/>
  <c r="I29" i="7"/>
  <c r="I30" i="7" s="1"/>
  <c r="L28" i="7"/>
  <c r="K28" i="7"/>
  <c r="J28" i="7"/>
  <c r="C28" i="7"/>
  <c r="E28" i="7"/>
  <c r="D28" i="7"/>
  <c r="F28" i="7"/>
  <c r="D29" i="7"/>
  <c r="D30" i="7" s="1"/>
  <c r="E29" i="7"/>
  <c r="E30" i="7" s="1"/>
  <c r="F29" i="7"/>
  <c r="C28" i="6"/>
  <c r="C30" i="7"/>
  <c r="C29" i="7"/>
  <c r="L29" i="6"/>
  <c r="L30" i="6" s="1"/>
  <c r="K29" i="6"/>
  <c r="K30" i="6" s="1"/>
  <c r="J29" i="6"/>
  <c r="J30" i="6" s="1"/>
  <c r="I29" i="6"/>
  <c r="I30" i="6" s="1"/>
  <c r="L28" i="6"/>
  <c r="K28" i="6"/>
  <c r="J28" i="6"/>
  <c r="I28" i="6"/>
  <c r="D28" i="6"/>
  <c r="E28" i="6"/>
  <c r="F28" i="6"/>
  <c r="D29" i="6"/>
  <c r="E29" i="6"/>
  <c r="E30" i="6" s="1"/>
  <c r="F29" i="6"/>
  <c r="F30" i="6" s="1"/>
  <c r="C29" i="6"/>
  <c r="C30" i="6" s="1"/>
  <c r="G19" i="5"/>
  <c r="G20" i="5" s="1"/>
  <c r="G18" i="5"/>
  <c r="D19" i="5"/>
  <c r="D20" i="5" s="1"/>
  <c r="D18" i="5"/>
  <c r="D19" i="4"/>
  <c r="F30" i="7" l="1"/>
  <c r="D30" i="6"/>
  <c r="G20" i="4"/>
  <c r="G21" i="4" s="1"/>
  <c r="D20" i="4"/>
  <c r="D21" i="4" s="1"/>
  <c r="G19" i="4"/>
</calcChain>
</file>

<file path=xl/sharedStrings.xml><?xml version="1.0" encoding="utf-8"?>
<sst xmlns="http://schemas.openxmlformats.org/spreadsheetml/2006/main" count="310" uniqueCount="103">
  <si>
    <t>WT</t>
  </si>
  <si>
    <t>CD</t>
  </si>
  <si>
    <t>Mean</t>
  </si>
  <si>
    <t>SD</t>
  </si>
  <si>
    <t>SEM</t>
  </si>
  <si>
    <t>Discrimination Index</t>
  </si>
  <si>
    <t>SS</t>
  </si>
  <si>
    <t>MS</t>
  </si>
  <si>
    <t>p</t>
  </si>
  <si>
    <t>Genotype</t>
  </si>
  <si>
    <t>t-value</t>
  </si>
  <si>
    <t>df</t>
  </si>
  <si>
    <t>Mean WT</t>
  </si>
  <si>
    <t>Mean CD</t>
  </si>
  <si>
    <t>T-tests</t>
  </si>
  <si>
    <t>Statistics</t>
  </si>
  <si>
    <t>Row data</t>
  </si>
  <si>
    <t>STATISTICA</t>
  </si>
  <si>
    <t>DI</t>
  </si>
  <si>
    <t>%Freezing</t>
  </si>
  <si>
    <t>Primary latency (s)</t>
  </si>
  <si>
    <t>GraphPad Prism 7.04</t>
  </si>
  <si>
    <t>Day 1</t>
  </si>
  <si>
    <t>Day 2</t>
  </si>
  <si>
    <t>Day 3</t>
  </si>
  <si>
    <t>Day 4</t>
  </si>
  <si>
    <t>Table Analyzed</t>
  </si>
  <si>
    <t>Primary Latency</t>
  </si>
  <si>
    <t>Two-way RM ANOVA</t>
  </si>
  <si>
    <t>Matching: Stacked</t>
  </si>
  <si>
    <t>Alpha</t>
  </si>
  <si>
    <t>Source of Variation</t>
  </si>
  <si>
    <t>% of total variation</t>
  </si>
  <si>
    <t>P value</t>
  </si>
  <si>
    <t>P value summary</t>
  </si>
  <si>
    <t>Significant?</t>
  </si>
  <si>
    <t>Interaction</t>
  </si>
  <si>
    <t>ns</t>
  </si>
  <si>
    <t>No</t>
  </si>
  <si>
    <t>Days</t>
  </si>
  <si>
    <t>****</t>
  </si>
  <si>
    <t>Yes</t>
  </si>
  <si>
    <t>Subjects (matching)</t>
  </si>
  <si>
    <t>ANOVA table</t>
  </si>
  <si>
    <t>DF</t>
  </si>
  <si>
    <t>F (DFn, DFd)</t>
  </si>
  <si>
    <t>F (3, 66) = 1,145</t>
  </si>
  <si>
    <t>P=0,337482</t>
  </si>
  <si>
    <t>F (3, 66) = 12,8</t>
  </si>
  <si>
    <t>P=0,000001</t>
  </si>
  <si>
    <t>F (1, 22) = 0,3082</t>
  </si>
  <si>
    <t>P=0,58438</t>
  </si>
  <si>
    <t>F (22, 66) = 0,5916</t>
  </si>
  <si>
    <t>P=0,914953</t>
  </si>
  <si>
    <t>Residual</t>
  </si>
  <si>
    <t>Number of missing values</t>
  </si>
  <si>
    <t>Within each column, compare rows (simple effects within columns)</t>
  </si>
  <si>
    <t>Number of families</t>
  </si>
  <si>
    <t>Number of comparisons per family</t>
  </si>
  <si>
    <t>Newman-Keuls multiple comparisons test</t>
  </si>
  <si>
    <t>Mean Diff,</t>
  </si>
  <si>
    <t>Summary</t>
  </si>
  <si>
    <t>Row 1 vs. Row 2</t>
  </si>
  <si>
    <t>**</t>
  </si>
  <si>
    <t>Row 1 vs. Row 3</t>
  </si>
  <si>
    <t>Row 1 vs. Row 4</t>
  </si>
  <si>
    <t>Row 2 vs. Row 3</t>
  </si>
  <si>
    <t>Row 2 vs. Row 4</t>
  </si>
  <si>
    <t>Row 3 vs. Row 4</t>
  </si>
  <si>
    <t>*</t>
  </si>
  <si>
    <t>Test details</t>
  </si>
  <si>
    <t>Mean 1</t>
  </si>
  <si>
    <t>Mean 2</t>
  </si>
  <si>
    <t>SE of diff,</t>
  </si>
  <si>
    <t>N1</t>
  </si>
  <si>
    <t>N2</t>
  </si>
  <si>
    <t>q</t>
  </si>
  <si>
    <t>---</t>
  </si>
  <si>
    <t>%Time spend</t>
  </si>
  <si>
    <t>Target</t>
  </si>
  <si>
    <t>Opposite</t>
  </si>
  <si>
    <t>Quadrant</t>
  </si>
  <si>
    <t>&lt;0,000001</t>
  </si>
  <si>
    <t>&gt;0,999999</t>
  </si>
  <si>
    <t>F (3, 66) = 0,2063</t>
  </si>
  <si>
    <t>P=0,891662</t>
  </si>
  <si>
    <t>F (3, 66) = 22,92</t>
  </si>
  <si>
    <t>P&lt;0,000001</t>
  </si>
  <si>
    <t>F (1, 22) = 0,6754</t>
  </si>
  <si>
    <t>P=0,41998</t>
  </si>
  <si>
    <t>F (22, 66) = 5,276e-008</t>
  </si>
  <si>
    <t>P&gt;0,999999</t>
  </si>
  <si>
    <t>-1 vs. Target</t>
  </si>
  <si>
    <t>-1 vs. 1</t>
  </si>
  <si>
    <t>-1 vs. Opposite</t>
  </si>
  <si>
    <t>Target vs. 1</t>
  </si>
  <si>
    <t>Target vs. Opposite</t>
  </si>
  <si>
    <t>1 vs. Opposite</t>
  </si>
  <si>
    <t>***</t>
  </si>
  <si>
    <t>Figure 1-figure supplement 2a</t>
  </si>
  <si>
    <t>Figure 1-figure supplement 2b</t>
  </si>
  <si>
    <t>Figure 1-figure supplement 2c</t>
  </si>
  <si>
    <t>Figure 1-figure supplement 2d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</si>
</sst>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00"/>
    <numFmt numFmtId="165" formatCode="0.0000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  <font>
      <sz val="4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2" fontId="2" fillId="2" borderId="3" xfId="0" applyNumberFormat="1" applyFont="1" applyFill="1" applyBorder="1" applyAlignment="1">
      <alignment horizontal="center" vertical="center"/>
    </xf>
    <xf numFmtId="2" fontId="2" fillId="2" borderId="5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2" fontId="2" fillId="3" borderId="0" xfId="0" applyNumberFormat="1" applyFont="1" applyFill="1" applyBorder="1" applyAlignment="1">
      <alignment horizontal="center" vertical="center"/>
    </xf>
    <xf numFmtId="0" fontId="5" fillId="0" borderId="0" xfId="0" applyFont="1"/>
    <xf numFmtId="2" fontId="3" fillId="0" borderId="0" xfId="0" applyNumberFormat="1" applyFont="1" applyBorder="1" applyAlignment="1">
      <alignment horizontal="center"/>
    </xf>
    <xf numFmtId="1" fontId="2" fillId="0" borderId="0" xfId="0" applyNumberFormat="1" applyFont="1" applyAlignment="1">
      <alignment horizontal="center"/>
    </xf>
    <xf numFmtId="2" fontId="2" fillId="2" borderId="7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2" fontId="2" fillId="0" borderId="0" xfId="0" applyNumberFormat="1" applyFont="1" applyFill="1" applyBorder="1" applyAlignment="1">
      <alignment horizontal="center" vertical="center"/>
    </xf>
    <xf numFmtId="0" fontId="6" fillId="0" borderId="0" xfId="0" applyFont="1"/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left" vertical="center"/>
    </xf>
    <xf numFmtId="1" fontId="7" fillId="0" borderId="0" xfId="0" applyNumberFormat="1" applyFont="1" applyAlignment="1">
      <alignment horizontal="right" vertical="center"/>
    </xf>
    <xf numFmtId="164" fontId="7" fillId="0" borderId="0" xfId="0" applyNumberFormat="1" applyFont="1" applyAlignment="1">
      <alignment horizontal="right" vertical="center"/>
    </xf>
    <xf numFmtId="0" fontId="3" fillId="0" borderId="0" xfId="0" applyFont="1"/>
    <xf numFmtId="0" fontId="2" fillId="0" borderId="0" xfId="0" applyFont="1"/>
    <xf numFmtId="0" fontId="0" fillId="0" borderId="0" xfId="0" applyAlignment="1">
      <alignment horizontal="center"/>
    </xf>
    <xf numFmtId="0" fontId="2" fillId="4" borderId="0" xfId="0" applyFont="1" applyFill="1" applyAlignment="1">
      <alignment horizontal="center"/>
    </xf>
    <xf numFmtId="0" fontId="9" fillId="0" borderId="0" xfId="0" applyFont="1"/>
    <xf numFmtId="0" fontId="10" fillId="0" borderId="0" xfId="0" applyFont="1" applyAlignment="1">
      <alignment horizontal="center" vertical="top"/>
    </xf>
    <xf numFmtId="0" fontId="10" fillId="0" borderId="0" xfId="0" applyFont="1" applyAlignment="1">
      <alignment horizontal="left" vertical="center"/>
    </xf>
    <xf numFmtId="164" fontId="10" fillId="0" borderId="0" xfId="0" applyNumberFormat="1" applyFont="1" applyAlignment="1">
      <alignment horizontal="right" vertical="center"/>
    </xf>
    <xf numFmtId="1" fontId="10" fillId="0" borderId="0" xfId="0" applyNumberFormat="1" applyFont="1" applyAlignment="1">
      <alignment horizontal="right" vertical="center"/>
    </xf>
    <xf numFmtId="0" fontId="8" fillId="0" borderId="9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2" fontId="8" fillId="0" borderId="9" xfId="0" applyNumberFormat="1" applyFont="1" applyBorder="1" applyAlignment="1">
      <alignment horizontal="center"/>
    </xf>
    <xf numFmtId="2" fontId="8" fillId="0" borderId="10" xfId="0" applyNumberFormat="1" applyFont="1" applyBorder="1" applyAlignment="1">
      <alignment horizontal="center"/>
    </xf>
    <xf numFmtId="2" fontId="8" fillId="0" borderId="11" xfId="0" applyNumberFormat="1" applyFont="1" applyBorder="1" applyAlignment="1">
      <alignment horizontal="center"/>
    </xf>
    <xf numFmtId="165" fontId="10" fillId="0" borderId="0" xfId="0" applyNumberFormat="1" applyFont="1" applyAlignment="1">
      <alignment horizontal="right" vertical="center"/>
    </xf>
    <xf numFmtId="0" fontId="3" fillId="0" borderId="8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11" fillId="0" borderId="0" xfId="0" applyFont="1"/>
    <xf numFmtId="0" fontId="1" fillId="0" borderId="22" xfId="0" applyFont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0" fontId="0" fillId="3" borderId="0" xfId="0" applyFill="1" applyBorder="1"/>
    <xf numFmtId="2" fontId="2" fillId="2" borderId="1" xfId="0" applyNumberFormat="1" applyFont="1" applyFill="1" applyBorder="1" applyAlignment="1">
      <alignment horizontal="center" vertical="center"/>
    </xf>
    <xf numFmtId="2" fontId="2" fillId="2" borderId="9" xfId="0" applyNumberFormat="1" applyFont="1" applyFill="1" applyBorder="1" applyAlignment="1">
      <alignment horizontal="center" vertical="center"/>
    </xf>
    <xf numFmtId="2" fontId="2" fillId="2" borderId="10" xfId="0" applyNumberFormat="1" applyFont="1" applyFill="1" applyBorder="1" applyAlignment="1">
      <alignment horizontal="center" vertical="center"/>
    </xf>
    <xf numFmtId="2" fontId="2" fillId="2" borderId="11" xfId="0" applyNumberFormat="1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2" fontId="8" fillId="0" borderId="0" xfId="0" applyNumberFormat="1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0" fontId="0" fillId="0" borderId="0" xfId="0" applyBorder="1"/>
    <xf numFmtId="0" fontId="0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N33"/>
  <sheetViews>
    <sheetView tabSelected="1" workbookViewId="0">
      <selection activeCell="G30" sqref="G30"/>
    </sheetView>
  </sheetViews>
  <sheetFormatPr defaultColWidth="8.7109375" defaultRowHeight="15" x14ac:dyDescent="0.25"/>
  <cols>
    <col min="2" max="2" width="10.140625" customWidth="1"/>
    <col min="4" max="4" width="10.28515625" bestFit="1" customWidth="1"/>
    <col min="6" max="6" width="9.5703125" bestFit="1" customWidth="1"/>
    <col min="7" max="7" width="10.28515625" bestFit="1" customWidth="1"/>
    <col min="8" max="8" width="10.42578125" bestFit="1" customWidth="1"/>
    <col min="9" max="9" width="10.140625" bestFit="1" customWidth="1"/>
    <col min="12" max="12" width="15.28515625" bestFit="1" customWidth="1"/>
    <col min="13" max="13" width="10.85546875" bestFit="1" customWidth="1"/>
  </cols>
  <sheetData>
    <row r="5" spans="2:7" x14ac:dyDescent="0.25">
      <c r="C5" s="2" t="s">
        <v>99</v>
      </c>
      <c r="D5" s="1"/>
      <c r="E5" s="1"/>
      <c r="F5" s="1"/>
      <c r="G5" s="1"/>
    </row>
    <row r="6" spans="2:7" x14ac:dyDescent="0.25">
      <c r="B6" s="1"/>
      <c r="C6" s="1"/>
      <c r="D6" s="1"/>
      <c r="E6" s="1"/>
      <c r="F6" s="1"/>
      <c r="G6" s="1"/>
    </row>
    <row r="7" spans="2:7" x14ac:dyDescent="0.25">
      <c r="B7" s="27" t="s">
        <v>16</v>
      </c>
      <c r="E7" s="1"/>
      <c r="F7" s="1"/>
      <c r="G7" s="1"/>
    </row>
    <row r="8" spans="2:7" x14ac:dyDescent="0.25">
      <c r="B8" s="1"/>
      <c r="C8" s="1"/>
      <c r="D8" s="1"/>
      <c r="E8" s="1"/>
      <c r="F8" s="1"/>
      <c r="G8" s="1"/>
    </row>
    <row r="9" spans="2:7" x14ac:dyDescent="0.25">
      <c r="B9" s="1"/>
      <c r="C9" s="1"/>
      <c r="D9" s="1" t="s">
        <v>5</v>
      </c>
      <c r="E9" s="1"/>
      <c r="F9" s="1"/>
      <c r="G9" s="1"/>
    </row>
    <row r="10" spans="2:7" x14ac:dyDescent="0.25">
      <c r="B10" s="1"/>
      <c r="C10" s="1"/>
      <c r="D10" s="1"/>
      <c r="E10" s="1"/>
      <c r="F10" s="1"/>
      <c r="G10" s="1"/>
    </row>
    <row r="11" spans="2:7" x14ac:dyDescent="0.25">
      <c r="B11" s="1"/>
      <c r="C11" s="1"/>
      <c r="D11" s="2" t="s">
        <v>0</v>
      </c>
      <c r="E11" s="2"/>
      <c r="F11" s="2"/>
      <c r="G11" s="2" t="s">
        <v>1</v>
      </c>
    </row>
    <row r="12" spans="2:7" ht="15.75" thickBot="1" x14ac:dyDescent="0.3">
      <c r="B12" s="1"/>
      <c r="C12" s="1"/>
      <c r="D12" s="2"/>
      <c r="E12" s="2"/>
      <c r="F12" s="2"/>
      <c r="G12" s="2"/>
    </row>
    <row r="13" spans="2:7" x14ac:dyDescent="0.25">
      <c r="B13" s="1"/>
      <c r="C13" s="1"/>
      <c r="D13" s="33">
        <v>-0.03</v>
      </c>
      <c r="E13" s="13"/>
      <c r="F13" s="14"/>
      <c r="G13" s="33">
        <v>0.12</v>
      </c>
    </row>
    <row r="14" spans="2:7" x14ac:dyDescent="0.25">
      <c r="B14" s="1"/>
      <c r="C14" s="1"/>
      <c r="D14" s="34">
        <v>0.43</v>
      </c>
      <c r="E14" s="13"/>
      <c r="F14" s="14"/>
      <c r="G14" s="34">
        <v>0.23</v>
      </c>
    </row>
    <row r="15" spans="2:7" x14ac:dyDescent="0.25">
      <c r="B15" s="1"/>
      <c r="C15" s="1"/>
      <c r="D15" s="34">
        <v>0.12</v>
      </c>
      <c r="E15" s="13"/>
      <c r="F15" s="14"/>
      <c r="G15" s="34">
        <v>0.27</v>
      </c>
    </row>
    <row r="16" spans="2:7" x14ac:dyDescent="0.25">
      <c r="B16" s="1"/>
      <c r="C16" s="1"/>
      <c r="D16" s="34">
        <v>0.33</v>
      </c>
      <c r="E16" s="13"/>
      <c r="F16" s="14"/>
      <c r="G16" s="34">
        <v>0.27</v>
      </c>
    </row>
    <row r="17" spans="2:14" x14ac:dyDescent="0.25">
      <c r="B17" s="1"/>
      <c r="C17" s="1"/>
      <c r="D17" s="34">
        <v>0.26</v>
      </c>
      <c r="E17" s="13"/>
      <c r="F17" s="14"/>
      <c r="G17" s="34">
        <v>0.39</v>
      </c>
    </row>
    <row r="18" spans="2:14" ht="15.75" thickBot="1" x14ac:dyDescent="0.3">
      <c r="B18" s="1"/>
      <c r="C18" s="1"/>
      <c r="D18" s="35">
        <v>0.42</v>
      </c>
      <c r="E18" s="13"/>
      <c r="F18" s="14"/>
      <c r="G18" s="35">
        <v>0.17</v>
      </c>
    </row>
    <row r="19" spans="2:14" x14ac:dyDescent="0.25">
      <c r="C19" s="3" t="s">
        <v>2</v>
      </c>
      <c r="D19" s="15">
        <f>AVERAGE(D13:D18)</f>
        <v>0.255</v>
      </c>
      <c r="E19" s="11"/>
      <c r="F19" s="3" t="s">
        <v>2</v>
      </c>
      <c r="G19" s="15">
        <f>AVERAGE(G13:G18)</f>
        <v>0.24166666666666667</v>
      </c>
    </row>
    <row r="20" spans="2:14" x14ac:dyDescent="0.25">
      <c r="C20" s="3" t="s">
        <v>3</v>
      </c>
      <c r="D20" s="8">
        <f>STDEV(D13:D18)</f>
        <v>0.18052700628991772</v>
      </c>
      <c r="E20" s="11"/>
      <c r="F20" s="3" t="s">
        <v>3</v>
      </c>
      <c r="G20" s="8">
        <f>STDEV(G13:G18)</f>
        <v>9.3470137833784495E-2</v>
      </c>
    </row>
    <row r="21" spans="2:14" x14ac:dyDescent="0.25">
      <c r="C21" s="3" t="s">
        <v>4</v>
      </c>
      <c r="D21" s="8">
        <f>D20/SQRT(COUNT(D13:D18))</f>
        <v>7.3699841700417962E-2</v>
      </c>
      <c r="E21" s="11"/>
      <c r="F21" s="3" t="s">
        <v>4</v>
      </c>
      <c r="G21" s="8">
        <f>G20/SQRT(COUNT(G13:G18))</f>
        <v>3.8159023980064169E-2</v>
      </c>
    </row>
    <row r="23" spans="2:14" x14ac:dyDescent="0.25">
      <c r="G23" s="12"/>
    </row>
    <row r="25" spans="2:14" x14ac:dyDescent="0.25">
      <c r="B25" s="27" t="s">
        <v>15</v>
      </c>
      <c r="C25" s="26" t="s">
        <v>14</v>
      </c>
      <c r="E25" s="12"/>
      <c r="F25" s="12"/>
      <c r="G25" s="12"/>
      <c r="H25" s="12"/>
      <c r="I25" s="12"/>
      <c r="J25" s="12"/>
      <c r="K25" s="12"/>
      <c r="L25" s="12"/>
      <c r="M25" s="12"/>
      <c r="N25" s="12"/>
    </row>
    <row r="26" spans="2:14" x14ac:dyDescent="0.25">
      <c r="B26" t="s">
        <v>17</v>
      </c>
      <c r="C26" s="28"/>
      <c r="D26" s="29" t="s">
        <v>12</v>
      </c>
      <c r="E26" s="29" t="s">
        <v>13</v>
      </c>
      <c r="F26" s="29" t="s">
        <v>10</v>
      </c>
      <c r="G26" s="29" t="s">
        <v>11</v>
      </c>
      <c r="H26" s="29" t="s">
        <v>8</v>
      </c>
      <c r="I26" s="12"/>
      <c r="J26" s="12"/>
      <c r="K26" s="12"/>
    </row>
    <row r="27" spans="2:14" x14ac:dyDescent="0.25">
      <c r="C27" s="30" t="s">
        <v>18</v>
      </c>
      <c r="D27" s="31">
        <v>0.255</v>
      </c>
      <c r="E27" s="31">
        <v>0.24166666666666667</v>
      </c>
      <c r="F27" s="31">
        <v>0.16065682249833196</v>
      </c>
      <c r="G27" s="32">
        <v>10</v>
      </c>
      <c r="H27" s="31">
        <v>0.87556282510439787</v>
      </c>
      <c r="I27" s="20"/>
      <c r="J27" s="20"/>
      <c r="K27" s="20"/>
      <c r="L27" s="20"/>
      <c r="M27" s="20"/>
    </row>
    <row r="28" spans="2:14" x14ac:dyDescent="0.25">
      <c r="C28" s="23"/>
      <c r="D28" s="22"/>
      <c r="E28" s="23"/>
      <c r="F28" s="19"/>
      <c r="G28" s="19"/>
      <c r="I28" s="29"/>
      <c r="J28" s="29"/>
      <c r="K28" s="29"/>
      <c r="L28" s="29"/>
      <c r="M28" s="29"/>
      <c r="N28" s="29"/>
    </row>
    <row r="29" spans="2:14" x14ac:dyDescent="0.25">
      <c r="B29" s="21"/>
      <c r="D29" s="12"/>
      <c r="G29" s="12"/>
      <c r="I29" s="32"/>
      <c r="J29" s="32"/>
      <c r="K29" s="31"/>
      <c r="L29" s="31"/>
      <c r="M29" s="31"/>
      <c r="N29" s="31"/>
    </row>
    <row r="30" spans="2:14" x14ac:dyDescent="0.25">
      <c r="B30" s="21"/>
      <c r="D30" s="12"/>
    </row>
    <row r="31" spans="2:14" x14ac:dyDescent="0.25">
      <c r="D31" s="12"/>
      <c r="G31" s="12"/>
    </row>
    <row r="32" spans="2:14" x14ac:dyDescent="0.25">
      <c r="D32" s="12"/>
      <c r="G32" s="12"/>
    </row>
    <row r="33" spans="4:4" x14ac:dyDescent="0.25">
      <c r="D33" s="1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N32"/>
  <sheetViews>
    <sheetView workbookViewId="0">
      <selection activeCell="J18" sqref="J18"/>
    </sheetView>
  </sheetViews>
  <sheetFormatPr defaultColWidth="8.7109375" defaultRowHeight="15" x14ac:dyDescent="0.25"/>
  <cols>
    <col min="2" max="2" width="10.140625" customWidth="1"/>
    <col min="3" max="3" width="9.85546875" bestFit="1" customWidth="1"/>
    <col min="4" max="4" width="11" bestFit="1" customWidth="1"/>
    <col min="6" max="6" width="9.5703125" bestFit="1" customWidth="1"/>
    <col min="7" max="7" width="10.7109375" bestFit="1" customWidth="1"/>
    <col min="8" max="8" width="10.42578125" bestFit="1" customWidth="1"/>
    <col min="9" max="9" width="10.140625" bestFit="1" customWidth="1"/>
    <col min="12" max="12" width="15.28515625" bestFit="1" customWidth="1"/>
    <col min="13" max="13" width="10.85546875" bestFit="1" customWidth="1"/>
  </cols>
  <sheetData>
    <row r="5" spans="2:7" x14ac:dyDescent="0.25">
      <c r="C5" s="2" t="s">
        <v>100</v>
      </c>
      <c r="D5" s="1"/>
      <c r="E5" s="1"/>
      <c r="F5" s="1"/>
      <c r="G5" s="1"/>
    </row>
    <row r="6" spans="2:7" x14ac:dyDescent="0.25">
      <c r="B6" s="1"/>
      <c r="C6" s="1"/>
      <c r="D6" s="1"/>
      <c r="E6" s="1"/>
      <c r="F6" s="1"/>
      <c r="G6" s="1"/>
    </row>
    <row r="7" spans="2:7" x14ac:dyDescent="0.25">
      <c r="B7" s="27" t="s">
        <v>16</v>
      </c>
      <c r="E7" s="1"/>
      <c r="F7" s="1"/>
      <c r="G7" s="1"/>
    </row>
    <row r="8" spans="2:7" x14ac:dyDescent="0.25">
      <c r="B8" s="1"/>
      <c r="C8" s="1"/>
      <c r="D8" s="1"/>
      <c r="E8" s="1"/>
      <c r="F8" s="1"/>
      <c r="G8" s="1"/>
    </row>
    <row r="9" spans="2:7" x14ac:dyDescent="0.25">
      <c r="B9" s="1"/>
      <c r="C9" s="1"/>
      <c r="D9" s="1" t="s">
        <v>19</v>
      </c>
      <c r="E9" s="1"/>
      <c r="F9" s="1"/>
      <c r="G9" s="1"/>
    </row>
    <row r="10" spans="2:7" x14ac:dyDescent="0.25">
      <c r="B10" s="1"/>
      <c r="C10" s="1"/>
      <c r="D10" s="1"/>
      <c r="E10" s="1"/>
      <c r="F10" s="1"/>
      <c r="G10" s="1"/>
    </row>
    <row r="11" spans="2:7" ht="15.75" thickBot="1" x14ac:dyDescent="0.3">
      <c r="B11" s="1"/>
      <c r="C11" s="1"/>
      <c r="D11" s="2" t="s">
        <v>0</v>
      </c>
      <c r="E11" s="2"/>
      <c r="F11" s="2"/>
      <c r="G11" s="2" t="s">
        <v>1</v>
      </c>
    </row>
    <row r="12" spans="2:7" x14ac:dyDescent="0.25">
      <c r="B12" s="1"/>
      <c r="C12" s="1"/>
      <c r="D12" s="36">
        <v>59.97666667</v>
      </c>
      <c r="E12" s="2"/>
      <c r="F12" s="2"/>
      <c r="G12" s="36">
        <v>41.363333330000003</v>
      </c>
    </row>
    <row r="13" spans="2:7" x14ac:dyDescent="0.25">
      <c r="B13" s="1"/>
      <c r="C13" s="1"/>
      <c r="D13" s="37">
        <v>46.2</v>
      </c>
      <c r="E13" s="13"/>
      <c r="F13" s="14"/>
      <c r="G13" s="37">
        <v>41.526666669999997</v>
      </c>
    </row>
    <row r="14" spans="2:7" x14ac:dyDescent="0.25">
      <c r="B14" s="1"/>
      <c r="C14" s="1"/>
      <c r="D14" s="37">
        <v>57.326666670000002</v>
      </c>
      <c r="E14" s="13"/>
      <c r="F14" s="14"/>
      <c r="G14" s="37">
        <v>36.01</v>
      </c>
    </row>
    <row r="15" spans="2:7" x14ac:dyDescent="0.25">
      <c r="B15" s="1"/>
      <c r="C15" s="1"/>
      <c r="D15" s="37">
        <v>18.63</v>
      </c>
      <c r="E15" s="13"/>
      <c r="F15" s="14"/>
      <c r="G15" s="37">
        <v>8.24</v>
      </c>
    </row>
    <row r="16" spans="2:7" ht="15.75" thickBot="1" x14ac:dyDescent="0.3">
      <c r="B16" s="1"/>
      <c r="C16" s="1"/>
      <c r="D16" s="37">
        <v>25.70333333</v>
      </c>
      <c r="E16" s="13"/>
      <c r="F16" s="14"/>
      <c r="G16" s="38">
        <v>29.616666670000001</v>
      </c>
    </row>
    <row r="17" spans="2:14" ht="15.75" thickBot="1" x14ac:dyDescent="0.3">
      <c r="B17" s="1"/>
      <c r="C17" s="1"/>
      <c r="D17" s="38">
        <v>18.47666667</v>
      </c>
      <c r="E17" s="13"/>
      <c r="F17" s="14"/>
      <c r="G17" s="63"/>
    </row>
    <row r="18" spans="2:14" x14ac:dyDescent="0.25">
      <c r="C18" s="3" t="s">
        <v>2</v>
      </c>
      <c r="D18" s="15">
        <f>AVERAGE(D12:D17)</f>
        <v>37.718888889999995</v>
      </c>
      <c r="E18" s="11"/>
      <c r="F18" s="3" t="s">
        <v>2</v>
      </c>
      <c r="G18" s="54">
        <f>AVERAGE(G12:G17)</f>
        <v>31.351333334000003</v>
      </c>
    </row>
    <row r="19" spans="2:14" x14ac:dyDescent="0.25">
      <c r="C19" s="3" t="s">
        <v>3</v>
      </c>
      <c r="D19" s="8">
        <f>STDEV(D12:D17)</f>
        <v>19.135439567817432</v>
      </c>
      <c r="E19" s="11"/>
      <c r="F19" s="3" t="s">
        <v>3</v>
      </c>
      <c r="G19" s="55">
        <f>STDEV(G12:G17)</f>
        <v>13.80781956387365</v>
      </c>
    </row>
    <row r="20" spans="2:14" ht="15.75" thickBot="1" x14ac:dyDescent="0.3">
      <c r="C20" s="3" t="s">
        <v>4</v>
      </c>
      <c r="D20" s="8">
        <f>D19/SQRT(COUNT(D12:D17))</f>
        <v>7.8120104908360295</v>
      </c>
      <c r="E20" s="11"/>
      <c r="F20" s="3" t="s">
        <v>4</v>
      </c>
      <c r="G20" s="56">
        <f>G19/SQRT(COUNT(G12:G17))</f>
        <v>6.1750446331745961</v>
      </c>
    </row>
    <row r="22" spans="2:14" x14ac:dyDescent="0.25">
      <c r="G22" s="12"/>
    </row>
    <row r="24" spans="2:14" x14ac:dyDescent="0.25">
      <c r="B24" s="27" t="s">
        <v>15</v>
      </c>
      <c r="C24" s="26" t="s">
        <v>14</v>
      </c>
      <c r="E24" s="12"/>
      <c r="F24" s="12"/>
      <c r="G24" s="12"/>
      <c r="H24" s="12"/>
      <c r="I24" s="12"/>
      <c r="J24" s="12"/>
      <c r="K24" s="12"/>
      <c r="L24" s="12"/>
      <c r="M24" s="12"/>
      <c r="N24" s="12"/>
    </row>
    <row r="25" spans="2:14" x14ac:dyDescent="0.25">
      <c r="B25" t="s">
        <v>17</v>
      </c>
      <c r="C25" s="28"/>
      <c r="D25" s="29"/>
      <c r="E25" s="29"/>
      <c r="F25" s="29"/>
      <c r="G25" s="29"/>
      <c r="H25" s="12"/>
      <c r="I25" s="12"/>
      <c r="J25" s="12"/>
      <c r="K25" s="12"/>
    </row>
    <row r="26" spans="2:14" x14ac:dyDescent="0.25">
      <c r="C26" s="28"/>
      <c r="D26" s="29" t="s">
        <v>12</v>
      </c>
      <c r="E26" s="29" t="s">
        <v>13</v>
      </c>
      <c r="F26" s="29" t="s">
        <v>10</v>
      </c>
      <c r="G26" s="29" t="s">
        <v>11</v>
      </c>
      <c r="H26" s="29" t="s">
        <v>8</v>
      </c>
      <c r="I26" s="20"/>
      <c r="J26" s="20"/>
      <c r="K26" s="20"/>
      <c r="L26" s="20"/>
      <c r="M26" s="20"/>
    </row>
    <row r="27" spans="2:14" x14ac:dyDescent="0.25">
      <c r="C27" s="30" t="s">
        <v>19</v>
      </c>
      <c r="D27" s="39">
        <v>37.718888890000002</v>
      </c>
      <c r="E27" s="39">
        <v>31.351333334</v>
      </c>
      <c r="F27" s="31">
        <v>0.61946881217769723</v>
      </c>
      <c r="G27" s="32">
        <v>9</v>
      </c>
      <c r="H27" s="31">
        <v>0.5509653753745013</v>
      </c>
      <c r="I27" s="29"/>
      <c r="J27" s="29"/>
      <c r="K27" s="29"/>
      <c r="L27" s="29"/>
      <c r="M27" s="29"/>
      <c r="N27" s="29"/>
    </row>
    <row r="28" spans="2:14" x14ac:dyDescent="0.25">
      <c r="B28" s="21"/>
      <c r="D28" s="12"/>
      <c r="G28" s="12"/>
      <c r="I28" s="29"/>
      <c r="J28" s="29"/>
      <c r="K28" s="29"/>
      <c r="L28" s="29"/>
      <c r="M28" s="29"/>
      <c r="N28" s="29"/>
    </row>
    <row r="29" spans="2:14" x14ac:dyDescent="0.25">
      <c r="B29" s="21"/>
      <c r="D29" s="12"/>
      <c r="I29" s="32"/>
      <c r="J29" s="32"/>
      <c r="K29" s="39"/>
      <c r="L29" s="39"/>
      <c r="M29" s="31"/>
      <c r="N29" s="31"/>
    </row>
    <row r="30" spans="2:14" x14ac:dyDescent="0.25">
      <c r="D30" s="12"/>
      <c r="G30" s="12"/>
    </row>
    <row r="31" spans="2:14" x14ac:dyDescent="0.25">
      <c r="D31" s="12"/>
      <c r="G31" s="12"/>
    </row>
    <row r="32" spans="2:14" x14ac:dyDescent="0.25">
      <c r="D32" s="1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W87"/>
  <sheetViews>
    <sheetView topLeftCell="A10" workbookViewId="0">
      <selection activeCell="I36" sqref="I36"/>
    </sheetView>
  </sheetViews>
  <sheetFormatPr defaultColWidth="8.7109375" defaultRowHeight="15" x14ac:dyDescent="0.25"/>
  <cols>
    <col min="2" max="2" width="10.140625" customWidth="1"/>
    <col min="3" max="3" width="9.85546875" bestFit="1" customWidth="1"/>
    <col min="4" max="4" width="11" bestFit="1" customWidth="1"/>
    <col min="6" max="6" width="9.5703125" bestFit="1" customWidth="1"/>
    <col min="7" max="7" width="9.5703125" customWidth="1"/>
    <col min="8" max="8" width="10.7109375" bestFit="1" customWidth="1"/>
    <col min="9" max="9" width="10.42578125" bestFit="1" customWidth="1"/>
    <col min="10" max="10" width="10.140625" bestFit="1" customWidth="1"/>
    <col min="14" max="14" width="8.7109375" style="25"/>
    <col min="15" max="15" width="25.7109375" style="25" bestFit="1" customWidth="1"/>
    <col min="16" max="16" width="18.28515625" style="25" bestFit="1" customWidth="1"/>
    <col min="17" max="17" width="10.140625" style="25" bestFit="1" customWidth="1"/>
    <col min="18" max="18" width="17.5703125" style="25" bestFit="1" customWidth="1"/>
    <col min="19" max="19" width="19" style="25" bestFit="1" customWidth="1"/>
    <col min="20" max="21" width="8.7109375" style="25"/>
  </cols>
  <sheetData>
    <row r="5" spans="2:20" x14ac:dyDescent="0.25">
      <c r="C5" s="2" t="s">
        <v>101</v>
      </c>
      <c r="D5" s="1"/>
      <c r="E5" s="1"/>
      <c r="F5" s="1"/>
      <c r="G5" s="1"/>
      <c r="H5" s="1"/>
    </row>
    <row r="6" spans="2:20" x14ac:dyDescent="0.25">
      <c r="B6" s="1"/>
      <c r="C6" s="1"/>
      <c r="D6" s="1"/>
      <c r="E6" s="1"/>
      <c r="F6" s="1"/>
      <c r="G6" s="1"/>
      <c r="H6" s="1"/>
    </row>
    <row r="7" spans="2:20" x14ac:dyDescent="0.25">
      <c r="B7" s="27" t="s">
        <v>16</v>
      </c>
      <c r="E7" s="1"/>
      <c r="F7" s="1"/>
      <c r="G7" s="1"/>
      <c r="H7" s="1"/>
      <c r="N7" s="27" t="s">
        <v>15</v>
      </c>
    </row>
    <row r="8" spans="2:20" x14ac:dyDescent="0.25">
      <c r="B8" s="1"/>
      <c r="C8" s="1"/>
      <c r="D8" s="1"/>
      <c r="E8" s="1"/>
      <c r="F8" s="1"/>
      <c r="G8" s="1"/>
      <c r="H8" s="1"/>
      <c r="N8" s="25" t="s">
        <v>21</v>
      </c>
    </row>
    <row r="9" spans="2:20" x14ac:dyDescent="0.25">
      <c r="B9" s="1" t="s">
        <v>20</v>
      </c>
      <c r="C9" s="1"/>
      <c r="E9" s="1"/>
      <c r="F9" s="1"/>
      <c r="G9" s="1"/>
      <c r="H9" s="1"/>
    </row>
    <row r="10" spans="2:20" x14ac:dyDescent="0.25">
      <c r="B10" s="1"/>
      <c r="C10" s="1"/>
      <c r="D10" s="1"/>
      <c r="E10" s="1"/>
      <c r="F10" s="1"/>
      <c r="G10" s="1"/>
      <c r="H10" s="1"/>
    </row>
    <row r="11" spans="2:20" ht="15.75" thickBot="1" x14ac:dyDescent="0.3">
      <c r="B11" s="1"/>
      <c r="I11" s="2"/>
      <c r="J11" s="2"/>
    </row>
    <row r="12" spans="2:20" ht="15.75" thickBot="1" x14ac:dyDescent="0.3">
      <c r="B12" s="1"/>
      <c r="C12" s="57" t="s">
        <v>0</v>
      </c>
      <c r="D12" s="58"/>
      <c r="E12" s="58"/>
      <c r="F12" s="59"/>
      <c r="G12" s="42"/>
      <c r="I12" s="60" t="s">
        <v>1</v>
      </c>
      <c r="J12" s="61"/>
      <c r="K12" s="61"/>
      <c r="L12" s="62"/>
      <c r="O12" s="48" t="s">
        <v>26</v>
      </c>
      <c r="P12" s="24" t="s">
        <v>27</v>
      </c>
      <c r="Q12" s="24"/>
      <c r="R12" s="24"/>
      <c r="S12" s="24"/>
      <c r="T12" s="24"/>
    </row>
    <row r="13" spans="2:20" ht="15.75" thickBot="1" x14ac:dyDescent="0.3">
      <c r="B13" s="1"/>
      <c r="C13" s="44" t="s">
        <v>22</v>
      </c>
      <c r="D13" s="45" t="s">
        <v>23</v>
      </c>
      <c r="E13" s="45" t="s">
        <v>24</v>
      </c>
      <c r="F13" s="46" t="s">
        <v>25</v>
      </c>
      <c r="G13" s="43"/>
      <c r="I13" s="44" t="s">
        <v>22</v>
      </c>
      <c r="J13" s="45" t="s">
        <v>23</v>
      </c>
      <c r="K13" s="45" t="s">
        <v>24</v>
      </c>
      <c r="L13" s="46" t="s">
        <v>25</v>
      </c>
      <c r="O13" s="48"/>
      <c r="P13" s="24"/>
      <c r="Q13" s="24"/>
      <c r="R13" s="24"/>
      <c r="S13" s="24"/>
      <c r="T13" s="24"/>
    </row>
    <row r="14" spans="2:20" x14ac:dyDescent="0.25">
      <c r="B14" s="1"/>
      <c r="C14" s="4">
        <v>39</v>
      </c>
      <c r="D14" s="47">
        <v>39.5</v>
      </c>
      <c r="E14" s="47">
        <v>18.5</v>
      </c>
      <c r="F14" s="5">
        <v>9</v>
      </c>
      <c r="G14" s="10"/>
      <c r="I14" s="4">
        <v>25.5</v>
      </c>
      <c r="J14" s="47">
        <v>17</v>
      </c>
      <c r="K14" s="47">
        <v>23</v>
      </c>
      <c r="L14" s="5">
        <v>2</v>
      </c>
      <c r="O14" s="48" t="s">
        <v>28</v>
      </c>
      <c r="P14" s="24" t="s">
        <v>29</v>
      </c>
      <c r="Q14" s="24"/>
      <c r="R14" s="24"/>
      <c r="S14" s="24"/>
      <c r="T14" s="24"/>
    </row>
    <row r="15" spans="2:20" x14ac:dyDescent="0.25">
      <c r="B15" s="1"/>
      <c r="C15" s="6">
        <v>77.5</v>
      </c>
      <c r="D15" s="40">
        <v>3</v>
      </c>
      <c r="E15" s="40">
        <v>2</v>
      </c>
      <c r="F15" s="7">
        <v>3.5</v>
      </c>
      <c r="G15" s="10"/>
      <c r="I15" s="6">
        <v>39</v>
      </c>
      <c r="J15" s="40">
        <v>8</v>
      </c>
      <c r="K15" s="40">
        <v>47.5</v>
      </c>
      <c r="L15" s="7">
        <v>3</v>
      </c>
      <c r="O15" s="48" t="s">
        <v>30</v>
      </c>
      <c r="P15" s="24">
        <v>0.05</v>
      </c>
      <c r="Q15" s="24"/>
      <c r="R15" s="24"/>
      <c r="S15" s="24"/>
      <c r="T15" s="24"/>
    </row>
    <row r="16" spans="2:20" x14ac:dyDescent="0.25">
      <c r="B16" s="1"/>
      <c r="C16" s="6">
        <v>38.5</v>
      </c>
      <c r="D16" s="40">
        <v>9.5</v>
      </c>
      <c r="E16" s="40">
        <v>4</v>
      </c>
      <c r="F16" s="7">
        <v>1</v>
      </c>
      <c r="G16" s="10"/>
      <c r="I16" s="6">
        <v>60.5</v>
      </c>
      <c r="J16" s="40">
        <v>8</v>
      </c>
      <c r="K16" s="40">
        <v>17</v>
      </c>
      <c r="L16" s="7">
        <v>24</v>
      </c>
      <c r="O16" s="48"/>
      <c r="P16" s="24"/>
      <c r="Q16" s="24"/>
      <c r="R16" s="24"/>
      <c r="S16" s="24"/>
      <c r="T16" s="24"/>
    </row>
    <row r="17" spans="2:20" x14ac:dyDescent="0.25">
      <c r="B17" s="1"/>
      <c r="C17" s="6">
        <v>47.5</v>
      </c>
      <c r="D17" s="40">
        <v>4.5</v>
      </c>
      <c r="E17" s="40">
        <v>3</v>
      </c>
      <c r="F17" s="7">
        <v>1</v>
      </c>
      <c r="G17" s="10"/>
      <c r="I17" s="6">
        <v>51.5</v>
      </c>
      <c r="J17" s="40">
        <v>25</v>
      </c>
      <c r="K17" s="40">
        <v>4.5</v>
      </c>
      <c r="L17" s="7">
        <v>2.5</v>
      </c>
      <c r="O17" s="48" t="s">
        <v>31</v>
      </c>
      <c r="P17" s="24" t="s">
        <v>32</v>
      </c>
      <c r="Q17" s="24" t="s">
        <v>33</v>
      </c>
      <c r="R17" s="24" t="s">
        <v>34</v>
      </c>
      <c r="S17" s="24" t="s">
        <v>35</v>
      </c>
      <c r="T17" s="24"/>
    </row>
    <row r="18" spans="2:20" x14ac:dyDescent="0.25">
      <c r="B18" s="1"/>
      <c r="C18" s="6">
        <v>44.5</v>
      </c>
      <c r="D18" s="40">
        <v>6.5</v>
      </c>
      <c r="E18" s="40">
        <v>2</v>
      </c>
      <c r="F18" s="7">
        <v>35</v>
      </c>
      <c r="G18" s="10"/>
      <c r="I18" s="6">
        <v>30.5</v>
      </c>
      <c r="J18" s="40">
        <v>30.5</v>
      </c>
      <c r="K18" s="40">
        <v>7</v>
      </c>
      <c r="L18" s="7">
        <v>17.5</v>
      </c>
      <c r="O18" s="48" t="s">
        <v>36</v>
      </c>
      <c r="P18" s="24">
        <v>2.7879999999999998</v>
      </c>
      <c r="Q18" s="24">
        <v>0.337482</v>
      </c>
      <c r="R18" s="24" t="s">
        <v>37</v>
      </c>
      <c r="S18" s="24" t="s">
        <v>38</v>
      </c>
      <c r="T18" s="24"/>
    </row>
    <row r="19" spans="2:20" x14ac:dyDescent="0.25">
      <c r="B19" s="1"/>
      <c r="C19" s="6">
        <v>20.5</v>
      </c>
      <c r="D19" s="40">
        <v>4.5</v>
      </c>
      <c r="E19" s="40">
        <v>3</v>
      </c>
      <c r="F19" s="7">
        <v>10</v>
      </c>
      <c r="G19" s="10"/>
      <c r="I19" s="6">
        <v>25</v>
      </c>
      <c r="J19" s="40">
        <v>2.5</v>
      </c>
      <c r="K19" s="40">
        <v>82.5</v>
      </c>
      <c r="L19" s="7">
        <v>5.5</v>
      </c>
      <c r="O19" s="48" t="s">
        <v>39</v>
      </c>
      <c r="P19" s="24">
        <v>31.16</v>
      </c>
      <c r="Q19" s="24">
        <v>9.9999999999999995E-7</v>
      </c>
      <c r="R19" s="24" t="s">
        <v>40</v>
      </c>
      <c r="S19" s="24" t="s">
        <v>41</v>
      </c>
      <c r="T19" s="24"/>
    </row>
    <row r="20" spans="2:20" x14ac:dyDescent="0.25">
      <c r="B20" s="1"/>
      <c r="C20" s="6">
        <v>15</v>
      </c>
      <c r="D20" s="40">
        <v>1</v>
      </c>
      <c r="E20" s="40">
        <v>5.5</v>
      </c>
      <c r="F20" s="7">
        <v>3</v>
      </c>
      <c r="G20" s="10"/>
      <c r="I20" s="6">
        <v>47</v>
      </c>
      <c r="J20" s="40">
        <v>10.5</v>
      </c>
      <c r="K20" s="40">
        <v>4.5</v>
      </c>
      <c r="L20" s="7">
        <v>1</v>
      </c>
      <c r="O20" s="48" t="s">
        <v>9</v>
      </c>
      <c r="P20" s="24">
        <v>0.14799999999999999</v>
      </c>
      <c r="Q20" s="24">
        <v>0.58438000000000001</v>
      </c>
      <c r="R20" s="24" t="s">
        <v>37</v>
      </c>
      <c r="S20" s="24" t="s">
        <v>38</v>
      </c>
      <c r="T20" s="24"/>
    </row>
    <row r="21" spans="2:20" x14ac:dyDescent="0.25">
      <c r="B21" s="1"/>
      <c r="C21" s="6">
        <v>80</v>
      </c>
      <c r="D21" s="40">
        <v>6.5</v>
      </c>
      <c r="E21" s="40">
        <v>1.5</v>
      </c>
      <c r="F21" s="7">
        <v>2</v>
      </c>
      <c r="G21" s="10"/>
      <c r="I21" s="6">
        <v>42</v>
      </c>
      <c r="J21" s="40">
        <v>12</v>
      </c>
      <c r="K21" s="40">
        <v>8</v>
      </c>
      <c r="L21" s="7">
        <v>13.5</v>
      </c>
      <c r="O21" s="48" t="s">
        <v>42</v>
      </c>
      <c r="P21" s="24">
        <v>10.56</v>
      </c>
      <c r="Q21" s="24">
        <v>0.91495300000000002</v>
      </c>
      <c r="R21" s="24" t="s">
        <v>37</v>
      </c>
      <c r="S21" s="24" t="s">
        <v>38</v>
      </c>
      <c r="T21" s="24"/>
    </row>
    <row r="22" spans="2:20" x14ac:dyDescent="0.25">
      <c r="B22" s="1"/>
      <c r="C22" s="6">
        <v>51</v>
      </c>
      <c r="D22" s="40">
        <v>9.5</v>
      </c>
      <c r="E22" s="40">
        <v>27.5</v>
      </c>
      <c r="F22" s="7">
        <v>10</v>
      </c>
      <c r="G22" s="10"/>
      <c r="I22" s="6">
        <v>17.5</v>
      </c>
      <c r="J22" s="40">
        <v>8.5</v>
      </c>
      <c r="K22" s="40">
        <v>1</v>
      </c>
      <c r="L22" s="7">
        <v>2</v>
      </c>
      <c r="O22" s="48"/>
      <c r="P22" s="24"/>
      <c r="Q22" s="24"/>
      <c r="R22" s="24"/>
      <c r="S22" s="24"/>
      <c r="T22" s="24"/>
    </row>
    <row r="23" spans="2:20" ht="15.75" thickBot="1" x14ac:dyDescent="0.3">
      <c r="B23" s="1"/>
      <c r="C23" s="6">
        <v>15</v>
      </c>
      <c r="D23" s="40">
        <v>73</v>
      </c>
      <c r="E23" s="40">
        <v>9.5</v>
      </c>
      <c r="F23" s="7">
        <v>1.5</v>
      </c>
      <c r="G23" s="10"/>
      <c r="I23" s="16">
        <v>23.5</v>
      </c>
      <c r="J23" s="41">
        <v>4.5</v>
      </c>
      <c r="K23" s="41">
        <v>10</v>
      </c>
      <c r="L23" s="17">
        <v>9</v>
      </c>
      <c r="O23" s="48" t="s">
        <v>43</v>
      </c>
      <c r="P23" s="24" t="s">
        <v>6</v>
      </c>
      <c r="Q23" s="24" t="s">
        <v>44</v>
      </c>
      <c r="R23" s="24" t="s">
        <v>7</v>
      </c>
      <c r="S23" s="24" t="s">
        <v>45</v>
      </c>
      <c r="T23" s="24" t="s">
        <v>33</v>
      </c>
    </row>
    <row r="24" spans="2:20" x14ac:dyDescent="0.25">
      <c r="B24" s="1"/>
      <c r="C24" s="6">
        <v>8.5</v>
      </c>
      <c r="D24" s="40">
        <v>31</v>
      </c>
      <c r="E24" s="40">
        <v>7.5</v>
      </c>
      <c r="F24" s="7">
        <v>4</v>
      </c>
      <c r="G24" s="10"/>
      <c r="I24" s="64"/>
      <c r="J24" s="63"/>
      <c r="K24" s="65"/>
      <c r="L24" s="65"/>
      <c r="O24" s="48" t="s">
        <v>36</v>
      </c>
      <c r="P24" s="24">
        <v>1022</v>
      </c>
      <c r="Q24" s="24">
        <v>3</v>
      </c>
      <c r="R24" s="24">
        <v>340.8</v>
      </c>
      <c r="S24" s="24" t="s">
        <v>46</v>
      </c>
      <c r="T24" s="24" t="s">
        <v>47</v>
      </c>
    </row>
    <row r="25" spans="2:20" x14ac:dyDescent="0.25">
      <c r="B25" s="1"/>
      <c r="C25" s="6">
        <v>20.5</v>
      </c>
      <c r="D25" s="40">
        <v>40.5</v>
      </c>
      <c r="E25" s="40">
        <v>16</v>
      </c>
      <c r="F25" s="7">
        <v>2</v>
      </c>
      <c r="G25" s="10"/>
      <c r="I25" s="64"/>
      <c r="J25" s="63"/>
      <c r="K25" s="65"/>
      <c r="L25" s="65"/>
      <c r="O25" s="48" t="s">
        <v>39</v>
      </c>
      <c r="P25" s="24">
        <v>11425</v>
      </c>
      <c r="Q25" s="24">
        <v>3</v>
      </c>
      <c r="R25" s="24">
        <v>3808</v>
      </c>
      <c r="S25" s="24" t="s">
        <v>48</v>
      </c>
      <c r="T25" s="24" t="s">
        <v>49</v>
      </c>
    </row>
    <row r="26" spans="2:20" x14ac:dyDescent="0.25">
      <c r="C26" s="6">
        <v>59</v>
      </c>
      <c r="D26" s="40">
        <v>7.5</v>
      </c>
      <c r="E26" s="40">
        <v>6</v>
      </c>
      <c r="F26" s="7">
        <v>14</v>
      </c>
      <c r="I26" s="65"/>
      <c r="J26" s="65"/>
      <c r="K26" s="65"/>
      <c r="L26" s="65"/>
      <c r="O26" s="48" t="s">
        <v>9</v>
      </c>
      <c r="P26" s="24">
        <v>54.26</v>
      </c>
      <c r="Q26" s="24">
        <v>1</v>
      </c>
      <c r="R26" s="24">
        <v>54.26</v>
      </c>
      <c r="S26" s="24" t="s">
        <v>50</v>
      </c>
      <c r="T26" s="24" t="s">
        <v>51</v>
      </c>
    </row>
    <row r="27" spans="2:20" ht="15.75" thickBot="1" x14ac:dyDescent="0.3">
      <c r="C27" s="16">
        <v>15.5</v>
      </c>
      <c r="D27" s="41">
        <v>10.5</v>
      </c>
      <c r="E27" s="41">
        <v>6</v>
      </c>
      <c r="F27" s="17">
        <v>10.5</v>
      </c>
      <c r="I27" s="65"/>
      <c r="J27" s="65"/>
      <c r="K27" s="65"/>
      <c r="L27" s="65"/>
      <c r="O27" s="48" t="s">
        <v>42</v>
      </c>
      <c r="P27" s="24">
        <v>3873</v>
      </c>
      <c r="Q27" s="24">
        <v>22</v>
      </c>
      <c r="R27" s="24">
        <v>176.1</v>
      </c>
      <c r="S27" s="24" t="s">
        <v>52</v>
      </c>
      <c r="T27" s="24" t="s">
        <v>53</v>
      </c>
    </row>
    <row r="28" spans="2:20" x14ac:dyDescent="0.25">
      <c r="B28" s="3" t="s">
        <v>2</v>
      </c>
      <c r="C28" s="53">
        <f>AVERAGE(C14:C27)</f>
        <v>38</v>
      </c>
      <c r="D28" s="53">
        <f t="shared" ref="D28:F28" si="0">AVERAGE(D14:D27)</f>
        <v>17.642857142857142</v>
      </c>
      <c r="E28" s="53">
        <f t="shared" si="0"/>
        <v>8</v>
      </c>
      <c r="F28" s="54">
        <f t="shared" si="0"/>
        <v>7.6071428571428568</v>
      </c>
      <c r="G28" s="18"/>
      <c r="H28" s="3" t="s">
        <v>2</v>
      </c>
      <c r="I28" s="53">
        <f>AVERAGE(I14:I27)</f>
        <v>36.200000000000003</v>
      </c>
      <c r="J28" s="53">
        <f t="shared" ref="J28" si="1">AVERAGE(J14:J27)</f>
        <v>12.65</v>
      </c>
      <c r="K28" s="53">
        <f t="shared" ref="K28" si="2">AVERAGE(K14:K27)</f>
        <v>20.5</v>
      </c>
      <c r="L28" s="54">
        <f t="shared" ref="L28" si="3">AVERAGE(L14:L27)</f>
        <v>8</v>
      </c>
      <c r="O28" s="48" t="s">
        <v>54</v>
      </c>
      <c r="P28" s="24">
        <v>19643</v>
      </c>
      <c r="Q28" s="24">
        <v>66</v>
      </c>
      <c r="R28" s="24">
        <v>297.60000000000002</v>
      </c>
      <c r="S28" s="24"/>
      <c r="T28" s="24"/>
    </row>
    <row r="29" spans="2:20" x14ac:dyDescent="0.25">
      <c r="B29" s="3" t="s">
        <v>3</v>
      </c>
      <c r="C29" s="8">
        <f>STDEV(C14:C27)</f>
        <v>23.394608188804792</v>
      </c>
      <c r="D29" s="8">
        <f t="shared" ref="D29:F29" si="4">STDEV(D14:D27)</f>
        <v>20.782230363969571</v>
      </c>
      <c r="E29" s="8">
        <f t="shared" si="4"/>
        <v>7.6031370044010327</v>
      </c>
      <c r="F29" s="55">
        <f t="shared" si="4"/>
        <v>8.9939692859428604</v>
      </c>
      <c r="G29" s="18"/>
      <c r="H29" s="3" t="s">
        <v>3</v>
      </c>
      <c r="I29" s="8">
        <f>STDEV(I14:I27)</f>
        <v>14.008330854649792</v>
      </c>
      <c r="J29" s="8">
        <f t="shared" ref="J29:L29" si="5">STDEV(J14:J27)</f>
        <v>8.9754294233386585</v>
      </c>
      <c r="K29" s="8">
        <f t="shared" si="5"/>
        <v>25.674241306544321</v>
      </c>
      <c r="L29" s="55">
        <f t="shared" si="5"/>
        <v>7.8881063774661548</v>
      </c>
      <c r="O29" s="48"/>
      <c r="P29" s="24"/>
      <c r="Q29" s="24"/>
      <c r="R29" s="24"/>
      <c r="S29" s="24"/>
      <c r="T29" s="24"/>
    </row>
    <row r="30" spans="2:20" ht="15.75" thickBot="1" x14ac:dyDescent="0.3">
      <c r="B30" s="3" t="s">
        <v>4</v>
      </c>
      <c r="C30" s="9">
        <f>C29/SQRT(COUNT(C14:C27))</f>
        <v>6.2524720385945418</v>
      </c>
      <c r="D30" s="9">
        <f t="shared" ref="D30:F30" si="6">D29/SQRT(COUNT(D14:D27))</f>
        <v>5.5542846967846033</v>
      </c>
      <c r="E30" s="9">
        <f t="shared" si="6"/>
        <v>2.0320238382265301</v>
      </c>
      <c r="F30" s="56">
        <f t="shared" si="6"/>
        <v>2.4037394010832895</v>
      </c>
      <c r="G30" s="18"/>
      <c r="H30" s="3" t="s">
        <v>4</v>
      </c>
      <c r="I30" s="9">
        <f>I29/SQRT(COUNT(I14:I27))</f>
        <v>4.4298231717906456</v>
      </c>
      <c r="J30" s="9">
        <f t="shared" ref="J30" si="7">J29/SQRT(COUNT(J14:J27))</f>
        <v>2.8382799955841795</v>
      </c>
      <c r="K30" s="9">
        <f t="shared" ref="K30" si="8">K29/SQRT(COUNT(K14:K27))</f>
        <v>8.1189079725457329</v>
      </c>
      <c r="L30" s="56">
        <f t="shared" ref="L30" si="9">L29/SQRT(COUNT(L14:L27))</f>
        <v>2.4944382578492941</v>
      </c>
      <c r="O30" s="48" t="s">
        <v>55</v>
      </c>
      <c r="P30" s="24">
        <v>0</v>
      </c>
      <c r="Q30" s="24"/>
      <c r="R30" s="24"/>
      <c r="S30" s="24"/>
      <c r="T30" s="24"/>
    </row>
    <row r="31" spans="2:20" x14ac:dyDescent="0.25">
      <c r="B31" s="51"/>
      <c r="C31" s="11"/>
      <c r="D31" s="11"/>
      <c r="E31" s="11"/>
      <c r="F31" s="11"/>
      <c r="G31" s="11"/>
      <c r="H31" s="51"/>
      <c r="I31" s="11"/>
      <c r="J31" s="11"/>
      <c r="K31" s="11"/>
      <c r="L31" s="11"/>
    </row>
    <row r="32" spans="2:20" x14ac:dyDescent="0.25">
      <c r="B32" s="52"/>
      <c r="C32" s="11"/>
      <c r="D32" s="11"/>
      <c r="E32" s="11"/>
      <c r="F32" s="11"/>
      <c r="G32" s="11"/>
      <c r="H32" s="52"/>
      <c r="I32" s="11"/>
      <c r="J32" s="11"/>
      <c r="K32" s="11"/>
      <c r="L32" s="11"/>
      <c r="O32" s="25" t="s">
        <v>56</v>
      </c>
    </row>
    <row r="33" spans="2:18" x14ac:dyDescent="0.25">
      <c r="I33" s="12"/>
      <c r="J33" s="12"/>
      <c r="K33" s="12"/>
      <c r="L33" s="12"/>
    </row>
    <row r="34" spans="2:18" x14ac:dyDescent="0.25">
      <c r="C34" s="26"/>
      <c r="E34" s="12"/>
      <c r="F34" s="12"/>
      <c r="G34" s="12"/>
      <c r="H34" s="12"/>
      <c r="I34" s="12"/>
      <c r="J34" s="20"/>
      <c r="K34" s="20"/>
      <c r="L34" s="20"/>
      <c r="O34" s="25" t="s">
        <v>57</v>
      </c>
      <c r="P34" s="25">
        <v>2</v>
      </c>
    </row>
    <row r="35" spans="2:18" x14ac:dyDescent="0.25">
      <c r="C35" s="28"/>
      <c r="D35" s="29"/>
      <c r="E35" s="29"/>
      <c r="F35" s="29"/>
      <c r="G35" s="29"/>
      <c r="H35" s="29"/>
      <c r="I35" s="29"/>
      <c r="J35" s="29"/>
      <c r="K35" s="29"/>
      <c r="L35" s="29"/>
      <c r="O35" s="25" t="s">
        <v>58</v>
      </c>
      <c r="P35" s="25">
        <v>6</v>
      </c>
    </row>
    <row r="36" spans="2:18" x14ac:dyDescent="0.25">
      <c r="B36" s="21"/>
      <c r="C36" s="28"/>
      <c r="D36" s="29"/>
      <c r="E36" s="29"/>
      <c r="F36" s="29"/>
      <c r="G36" s="29"/>
      <c r="H36" s="29"/>
      <c r="I36" s="29"/>
      <c r="J36" s="29"/>
      <c r="K36" s="29"/>
      <c r="L36" s="29"/>
      <c r="O36" s="25" t="s">
        <v>30</v>
      </c>
      <c r="P36" s="25">
        <v>0.05</v>
      </c>
    </row>
    <row r="37" spans="2:18" x14ac:dyDescent="0.25">
      <c r="J37" s="32"/>
      <c r="K37" s="32"/>
      <c r="L37" s="39"/>
    </row>
    <row r="38" spans="2:18" x14ac:dyDescent="0.25">
      <c r="O38" s="25" t="s">
        <v>59</v>
      </c>
      <c r="P38" s="25" t="s">
        <v>60</v>
      </c>
      <c r="Q38" s="25" t="s">
        <v>35</v>
      </c>
      <c r="R38" s="25" t="s">
        <v>61</v>
      </c>
    </row>
    <row r="40" spans="2:18" x14ac:dyDescent="0.25">
      <c r="O40" s="25" t="s">
        <v>0</v>
      </c>
    </row>
    <row r="41" spans="2:18" x14ac:dyDescent="0.25">
      <c r="O41" s="25" t="s">
        <v>62</v>
      </c>
      <c r="P41" s="25">
        <v>20.36</v>
      </c>
      <c r="Q41" s="25" t="s">
        <v>41</v>
      </c>
      <c r="R41" s="25" t="s">
        <v>63</v>
      </c>
    </row>
    <row r="42" spans="2:18" x14ac:dyDescent="0.25">
      <c r="O42" s="25" t="s">
        <v>64</v>
      </c>
      <c r="P42" s="25">
        <v>30</v>
      </c>
      <c r="Q42" s="25" t="s">
        <v>41</v>
      </c>
      <c r="R42" s="25" t="s">
        <v>40</v>
      </c>
    </row>
    <row r="43" spans="2:18" x14ac:dyDescent="0.25">
      <c r="O43" s="25" t="s">
        <v>65</v>
      </c>
      <c r="P43" s="25">
        <v>30.39</v>
      </c>
      <c r="Q43" s="25" t="s">
        <v>41</v>
      </c>
      <c r="R43" s="25" t="s">
        <v>40</v>
      </c>
    </row>
    <row r="44" spans="2:18" x14ac:dyDescent="0.25">
      <c r="O44" s="25" t="s">
        <v>66</v>
      </c>
      <c r="P44" s="25">
        <v>9.6430000000000007</v>
      </c>
      <c r="Q44" s="25" t="s">
        <v>38</v>
      </c>
      <c r="R44" s="25" t="s">
        <v>37</v>
      </c>
    </row>
    <row r="45" spans="2:18" x14ac:dyDescent="0.25">
      <c r="O45" s="25" t="s">
        <v>67</v>
      </c>
      <c r="P45" s="25">
        <v>10.039999999999999</v>
      </c>
      <c r="Q45" s="25" t="s">
        <v>38</v>
      </c>
      <c r="R45" s="25" t="s">
        <v>37</v>
      </c>
    </row>
    <row r="46" spans="2:18" x14ac:dyDescent="0.25">
      <c r="O46" s="25" t="s">
        <v>68</v>
      </c>
      <c r="P46" s="25">
        <v>0.39290000000000003</v>
      </c>
      <c r="Q46" s="25" t="s">
        <v>38</v>
      </c>
      <c r="R46" s="25" t="s">
        <v>37</v>
      </c>
    </row>
    <row r="48" spans="2:18" x14ac:dyDescent="0.25">
      <c r="O48" s="25" t="s">
        <v>1</v>
      </c>
    </row>
    <row r="49" spans="15:23" x14ac:dyDescent="0.25">
      <c r="O49" s="25" t="s">
        <v>62</v>
      </c>
      <c r="P49" s="25">
        <v>23.55</v>
      </c>
      <c r="Q49" s="25" t="s">
        <v>41</v>
      </c>
      <c r="R49" s="25" t="s">
        <v>63</v>
      </c>
    </row>
    <row r="50" spans="15:23" x14ac:dyDescent="0.25">
      <c r="O50" s="25" t="s">
        <v>64</v>
      </c>
      <c r="P50" s="25">
        <v>15.7</v>
      </c>
      <c r="Q50" s="25" t="s">
        <v>41</v>
      </c>
      <c r="R50" s="25" t="s">
        <v>69</v>
      </c>
    </row>
    <row r="51" spans="15:23" x14ac:dyDescent="0.25">
      <c r="O51" s="25" t="s">
        <v>65</v>
      </c>
      <c r="P51" s="25">
        <v>28.2</v>
      </c>
      <c r="Q51" s="25" t="s">
        <v>41</v>
      </c>
      <c r="R51" s="25" t="s">
        <v>63</v>
      </c>
    </row>
    <row r="52" spans="15:23" x14ac:dyDescent="0.25">
      <c r="O52" s="25" t="s">
        <v>66</v>
      </c>
      <c r="P52" s="25">
        <v>-7.85</v>
      </c>
      <c r="Q52" s="25" t="s">
        <v>38</v>
      </c>
      <c r="R52" s="25" t="s">
        <v>37</v>
      </c>
    </row>
    <row r="53" spans="15:23" x14ac:dyDescent="0.25">
      <c r="O53" s="25" t="s">
        <v>67</v>
      </c>
      <c r="P53" s="25">
        <v>4.6500000000000004</v>
      </c>
      <c r="Q53" s="25" t="s">
        <v>38</v>
      </c>
      <c r="R53" s="25" t="s">
        <v>37</v>
      </c>
    </row>
    <row r="54" spans="15:23" x14ac:dyDescent="0.25">
      <c r="O54" s="25" t="s">
        <v>68</v>
      </c>
      <c r="P54" s="25">
        <v>12.5</v>
      </c>
      <c r="Q54" s="25" t="s">
        <v>38</v>
      </c>
      <c r="R54" s="25" t="s">
        <v>37</v>
      </c>
    </row>
    <row r="57" spans="15:23" x14ac:dyDescent="0.25">
      <c r="O57" s="25" t="s">
        <v>70</v>
      </c>
      <c r="P57" s="25" t="s">
        <v>71</v>
      </c>
      <c r="Q57" s="25" t="s">
        <v>72</v>
      </c>
      <c r="R57" s="25" t="s">
        <v>60</v>
      </c>
      <c r="S57" s="25" t="s">
        <v>73</v>
      </c>
      <c r="T57" s="25" t="s">
        <v>74</v>
      </c>
      <c r="U57" s="25" t="s">
        <v>75</v>
      </c>
      <c r="V57" t="s">
        <v>76</v>
      </c>
      <c r="W57" t="s">
        <v>44</v>
      </c>
    </row>
    <row r="59" spans="15:23" x14ac:dyDescent="0.25">
      <c r="O59" s="25" t="s">
        <v>0</v>
      </c>
    </row>
    <row r="60" spans="15:23" x14ac:dyDescent="0.25">
      <c r="O60" s="25" t="s">
        <v>62</v>
      </c>
      <c r="P60" s="25">
        <v>38</v>
      </c>
      <c r="Q60" s="25">
        <v>17.64</v>
      </c>
      <c r="R60" s="25">
        <v>20.36</v>
      </c>
      <c r="S60" s="25">
        <v>6.5209999999999999</v>
      </c>
      <c r="T60" s="25">
        <v>14</v>
      </c>
      <c r="U60" s="25">
        <v>14</v>
      </c>
      <c r="V60">
        <v>4.415</v>
      </c>
      <c r="W60">
        <v>66</v>
      </c>
    </row>
    <row r="61" spans="15:23" x14ac:dyDescent="0.25">
      <c r="O61" s="25" t="s">
        <v>64</v>
      </c>
      <c r="P61" s="25">
        <v>38</v>
      </c>
      <c r="Q61" s="25">
        <v>8</v>
      </c>
      <c r="R61" s="25">
        <v>30</v>
      </c>
      <c r="S61" s="25">
        <v>6.5209999999999999</v>
      </c>
      <c r="T61" s="25">
        <v>14</v>
      </c>
      <c r="U61" s="25">
        <v>14</v>
      </c>
      <c r="V61">
        <v>6.5069999999999997</v>
      </c>
      <c r="W61">
        <v>66</v>
      </c>
    </row>
    <row r="62" spans="15:23" x14ac:dyDescent="0.25">
      <c r="O62" s="25" t="s">
        <v>65</v>
      </c>
      <c r="P62" s="25">
        <v>38</v>
      </c>
      <c r="Q62" s="25">
        <v>7.6070000000000002</v>
      </c>
      <c r="R62" s="25">
        <v>30.39</v>
      </c>
      <c r="S62" s="25">
        <v>6.5209999999999999</v>
      </c>
      <c r="T62" s="25">
        <v>14</v>
      </c>
      <c r="U62" s="25">
        <v>14</v>
      </c>
      <c r="V62">
        <v>6.5919999999999996</v>
      </c>
      <c r="W62">
        <v>66</v>
      </c>
    </row>
    <row r="63" spans="15:23" x14ac:dyDescent="0.25">
      <c r="O63" s="25" t="s">
        <v>66</v>
      </c>
      <c r="P63" s="25">
        <v>17.64</v>
      </c>
      <c r="Q63" s="25">
        <v>8</v>
      </c>
      <c r="R63" s="25">
        <v>9.6430000000000007</v>
      </c>
      <c r="S63" s="25">
        <v>6.5209999999999999</v>
      </c>
      <c r="T63" s="25">
        <v>14</v>
      </c>
      <c r="U63" s="25">
        <v>14</v>
      </c>
      <c r="V63" t="s">
        <v>77</v>
      </c>
      <c r="W63">
        <v>66</v>
      </c>
    </row>
    <row r="64" spans="15:23" x14ac:dyDescent="0.25">
      <c r="O64" s="25" t="s">
        <v>67</v>
      </c>
      <c r="P64" s="25">
        <v>17.64</v>
      </c>
      <c r="Q64" s="25">
        <v>7.6070000000000002</v>
      </c>
      <c r="R64" s="25">
        <v>10.039999999999999</v>
      </c>
      <c r="S64" s="25">
        <v>6.5209999999999999</v>
      </c>
      <c r="T64" s="25">
        <v>14</v>
      </c>
      <c r="U64" s="25">
        <v>14</v>
      </c>
      <c r="V64">
        <v>2.177</v>
      </c>
      <c r="W64">
        <v>66</v>
      </c>
    </row>
    <row r="65" spans="15:23" x14ac:dyDescent="0.25">
      <c r="O65" s="25" t="s">
        <v>68</v>
      </c>
      <c r="P65" s="25">
        <v>8</v>
      </c>
      <c r="Q65" s="25">
        <v>7.6070000000000002</v>
      </c>
      <c r="R65" s="25">
        <v>0.39290000000000003</v>
      </c>
      <c r="S65" s="25">
        <v>6.5209999999999999</v>
      </c>
      <c r="T65" s="25">
        <v>14</v>
      </c>
      <c r="U65" s="25">
        <v>14</v>
      </c>
      <c r="V65" t="s">
        <v>77</v>
      </c>
      <c r="W65">
        <v>66</v>
      </c>
    </row>
    <row r="67" spans="15:23" x14ac:dyDescent="0.25">
      <c r="O67" s="25" t="s">
        <v>1</v>
      </c>
    </row>
    <row r="68" spans="15:23" x14ac:dyDescent="0.25">
      <c r="O68" s="25" t="s">
        <v>62</v>
      </c>
      <c r="P68" s="25">
        <v>36.200000000000003</v>
      </c>
      <c r="Q68" s="25">
        <v>12.65</v>
      </c>
      <c r="R68" s="25">
        <v>23.55</v>
      </c>
      <c r="S68" s="25">
        <v>7.7149999999999999</v>
      </c>
      <c r="T68" s="25">
        <v>10</v>
      </c>
      <c r="U68" s="25">
        <v>10</v>
      </c>
      <c r="V68">
        <v>4.3170000000000002</v>
      </c>
      <c r="W68">
        <v>66</v>
      </c>
    </row>
    <row r="69" spans="15:23" x14ac:dyDescent="0.25">
      <c r="O69" s="25" t="s">
        <v>64</v>
      </c>
      <c r="P69" s="25">
        <v>36.200000000000003</v>
      </c>
      <c r="Q69" s="25">
        <v>20.5</v>
      </c>
      <c r="R69" s="25">
        <v>15.7</v>
      </c>
      <c r="S69" s="25">
        <v>7.7149999999999999</v>
      </c>
      <c r="T69" s="25">
        <v>10</v>
      </c>
      <c r="U69" s="25">
        <v>10</v>
      </c>
      <c r="V69">
        <v>2.8780000000000001</v>
      </c>
      <c r="W69">
        <v>66</v>
      </c>
    </row>
    <row r="70" spans="15:23" x14ac:dyDescent="0.25">
      <c r="O70" s="25" t="s">
        <v>65</v>
      </c>
      <c r="P70" s="25">
        <v>36.200000000000003</v>
      </c>
      <c r="Q70" s="25">
        <v>8</v>
      </c>
      <c r="R70" s="25">
        <v>28.2</v>
      </c>
      <c r="S70" s="25">
        <v>7.7149999999999999</v>
      </c>
      <c r="T70" s="25">
        <v>10</v>
      </c>
      <c r="U70" s="25">
        <v>10</v>
      </c>
      <c r="V70">
        <v>5.1689999999999996</v>
      </c>
      <c r="W70">
        <v>66</v>
      </c>
    </row>
    <row r="71" spans="15:23" x14ac:dyDescent="0.25">
      <c r="O71" s="25" t="s">
        <v>66</v>
      </c>
      <c r="P71" s="25">
        <v>12.65</v>
      </c>
      <c r="Q71" s="25">
        <v>20.5</v>
      </c>
      <c r="R71" s="25">
        <v>-7.85</v>
      </c>
      <c r="S71" s="25">
        <v>7.7149999999999999</v>
      </c>
      <c r="T71" s="25">
        <v>10</v>
      </c>
      <c r="U71" s="25">
        <v>10</v>
      </c>
      <c r="V71" t="s">
        <v>77</v>
      </c>
      <c r="W71">
        <v>66</v>
      </c>
    </row>
    <row r="72" spans="15:23" x14ac:dyDescent="0.25">
      <c r="O72" s="25" t="s">
        <v>67</v>
      </c>
      <c r="P72" s="25">
        <v>12.65</v>
      </c>
      <c r="Q72" s="25">
        <v>8</v>
      </c>
      <c r="R72" s="25">
        <v>4.6500000000000004</v>
      </c>
      <c r="S72" s="25">
        <v>7.7149999999999999</v>
      </c>
      <c r="T72" s="25">
        <v>10</v>
      </c>
      <c r="U72" s="25">
        <v>10</v>
      </c>
      <c r="V72" t="s">
        <v>77</v>
      </c>
      <c r="W72">
        <v>66</v>
      </c>
    </row>
    <row r="73" spans="15:23" x14ac:dyDescent="0.25">
      <c r="O73" s="25" t="s">
        <v>68</v>
      </c>
      <c r="P73" s="25">
        <v>20.5</v>
      </c>
      <c r="Q73" s="25">
        <v>8</v>
      </c>
      <c r="R73" s="25">
        <v>12.5</v>
      </c>
      <c r="S73" s="25">
        <v>7.7149999999999999</v>
      </c>
      <c r="T73" s="25">
        <v>10</v>
      </c>
      <c r="U73" s="25">
        <v>10</v>
      </c>
      <c r="V73">
        <v>2.2909999999999999</v>
      </c>
      <c r="W73">
        <v>66</v>
      </c>
    </row>
    <row r="84" spans="3:16" x14ac:dyDescent="0.25"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49"/>
      <c r="P84" s="49"/>
    </row>
    <row r="85" spans="3:16" x14ac:dyDescent="0.25"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</row>
    <row r="86" spans="3:16" x14ac:dyDescent="0.25">
      <c r="C86" s="49"/>
      <c r="D86" s="49"/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49"/>
      <c r="P86" s="49"/>
    </row>
    <row r="87" spans="3:16" x14ac:dyDescent="0.25"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</row>
  </sheetData>
  <mergeCells count="2">
    <mergeCell ref="C12:F12"/>
    <mergeCell ref="I12:L12"/>
  </mergeCells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W73"/>
  <sheetViews>
    <sheetView topLeftCell="A7" workbookViewId="0">
      <selection activeCell="I29" sqref="I29"/>
    </sheetView>
  </sheetViews>
  <sheetFormatPr defaultColWidth="8.7109375" defaultRowHeight="15" x14ac:dyDescent="0.25"/>
  <cols>
    <col min="2" max="2" width="10.140625" customWidth="1"/>
    <col min="3" max="3" width="9.85546875" bestFit="1" customWidth="1"/>
    <col min="4" max="4" width="11" bestFit="1" customWidth="1"/>
    <col min="6" max="6" width="9.5703125" bestFit="1" customWidth="1"/>
    <col min="7" max="7" width="9.5703125" customWidth="1"/>
    <col min="8" max="8" width="10.7109375" bestFit="1" customWidth="1"/>
    <col min="9" max="9" width="10.42578125" bestFit="1" customWidth="1"/>
    <col min="10" max="10" width="10.140625" bestFit="1" customWidth="1"/>
    <col min="14" max="14" width="8.7109375" style="25"/>
    <col min="15" max="15" width="25.7109375" style="25" bestFit="1" customWidth="1"/>
    <col min="16" max="16" width="18.28515625" style="25" bestFit="1" customWidth="1"/>
    <col min="17" max="17" width="10.140625" style="25" bestFit="1" customWidth="1"/>
    <col min="18" max="18" width="17.5703125" style="25" bestFit="1" customWidth="1"/>
    <col min="19" max="19" width="19" style="25" bestFit="1" customWidth="1"/>
    <col min="20" max="23" width="8.7109375" style="25"/>
  </cols>
  <sheetData>
    <row r="2" spans="2:20" x14ac:dyDescent="0.25"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</row>
    <row r="3" spans="2:20" x14ac:dyDescent="0.25"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</row>
    <row r="4" spans="2:20" x14ac:dyDescent="0.25"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</row>
    <row r="5" spans="2:20" x14ac:dyDescent="0.25">
      <c r="C5" s="2" t="s">
        <v>102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</row>
    <row r="6" spans="2:20" x14ac:dyDescent="0.25">
      <c r="B6" s="1"/>
      <c r="C6" s="1"/>
      <c r="D6" s="1"/>
      <c r="E6" s="1"/>
      <c r="F6" s="1"/>
      <c r="G6" s="1"/>
      <c r="H6" s="1"/>
    </row>
    <row r="7" spans="2:20" x14ac:dyDescent="0.25">
      <c r="B7" s="27" t="s">
        <v>16</v>
      </c>
      <c r="E7" s="1"/>
      <c r="F7" s="1"/>
      <c r="G7" s="1"/>
      <c r="H7" s="1"/>
      <c r="N7" s="27" t="s">
        <v>15</v>
      </c>
    </row>
    <row r="8" spans="2:20" x14ac:dyDescent="0.25">
      <c r="B8" s="1"/>
      <c r="C8" s="1"/>
      <c r="D8" s="1"/>
      <c r="E8" s="1"/>
      <c r="F8" s="1"/>
      <c r="G8" s="1"/>
      <c r="H8" s="1"/>
      <c r="N8" s="25" t="s">
        <v>21</v>
      </c>
    </row>
    <row r="9" spans="2:20" x14ac:dyDescent="0.25">
      <c r="B9" s="1" t="s">
        <v>78</v>
      </c>
      <c r="C9" s="1"/>
      <c r="E9" s="1"/>
      <c r="F9" s="1"/>
      <c r="G9" s="1"/>
      <c r="H9" s="1"/>
    </row>
    <row r="10" spans="2:20" x14ac:dyDescent="0.25">
      <c r="B10" s="1"/>
      <c r="C10" s="1"/>
      <c r="D10" s="1"/>
      <c r="E10" s="1"/>
      <c r="F10" s="1"/>
      <c r="G10" s="1"/>
      <c r="H10" s="1"/>
    </row>
    <row r="11" spans="2:20" ht="15.75" thickBot="1" x14ac:dyDescent="0.3">
      <c r="B11" s="1"/>
      <c r="I11" s="2"/>
      <c r="J11" s="2"/>
    </row>
    <row r="12" spans="2:20" ht="15.75" thickBot="1" x14ac:dyDescent="0.3">
      <c r="B12" s="1"/>
      <c r="C12" s="57" t="s">
        <v>0</v>
      </c>
      <c r="D12" s="58"/>
      <c r="E12" s="58"/>
      <c r="F12" s="59"/>
      <c r="G12" s="42"/>
      <c r="I12" s="60" t="s">
        <v>1</v>
      </c>
      <c r="J12" s="61"/>
      <c r="K12" s="61"/>
      <c r="L12" s="62"/>
      <c r="O12" s="48" t="s">
        <v>26</v>
      </c>
      <c r="P12" s="24" t="s">
        <v>78</v>
      </c>
      <c r="Q12" s="24"/>
      <c r="R12" s="24"/>
      <c r="S12" s="24"/>
      <c r="T12" s="24"/>
    </row>
    <row r="13" spans="2:20" ht="15.75" thickBot="1" x14ac:dyDescent="0.3">
      <c r="B13" s="1"/>
      <c r="C13" s="44">
        <v>-1</v>
      </c>
      <c r="D13" s="45" t="s">
        <v>79</v>
      </c>
      <c r="E13" s="45">
        <v>1</v>
      </c>
      <c r="F13" s="50" t="s">
        <v>80</v>
      </c>
      <c r="G13" s="43"/>
      <c r="I13" s="44">
        <v>-1</v>
      </c>
      <c r="J13" s="45" t="s">
        <v>79</v>
      </c>
      <c r="K13" s="45">
        <v>1</v>
      </c>
      <c r="L13" s="50" t="s">
        <v>80</v>
      </c>
      <c r="O13" s="48"/>
      <c r="P13" s="24"/>
      <c r="Q13" s="24"/>
      <c r="R13" s="24"/>
      <c r="S13" s="24"/>
      <c r="T13" s="24"/>
    </row>
    <row r="14" spans="2:20" x14ac:dyDescent="0.25">
      <c r="B14" s="1"/>
      <c r="C14" s="4">
        <v>16.88</v>
      </c>
      <c r="D14" s="47">
        <v>39.520000000000003</v>
      </c>
      <c r="E14" s="47">
        <v>11.67</v>
      </c>
      <c r="F14" s="5">
        <v>31.94</v>
      </c>
      <c r="G14" s="10"/>
      <c r="I14" s="4">
        <v>18.96</v>
      </c>
      <c r="J14" s="47">
        <v>13.82</v>
      </c>
      <c r="K14" s="47">
        <v>26.6</v>
      </c>
      <c r="L14" s="5">
        <v>40.619999999999997</v>
      </c>
      <c r="O14" s="48" t="s">
        <v>28</v>
      </c>
      <c r="P14" s="24" t="s">
        <v>29</v>
      </c>
      <c r="Q14" s="24"/>
      <c r="R14" s="24"/>
      <c r="S14" s="24"/>
      <c r="T14" s="24"/>
    </row>
    <row r="15" spans="2:20" x14ac:dyDescent="0.25">
      <c r="B15" s="1"/>
      <c r="C15" s="6">
        <v>16.11</v>
      </c>
      <c r="D15" s="40">
        <v>26.73</v>
      </c>
      <c r="E15" s="40">
        <v>18.399999999999999</v>
      </c>
      <c r="F15" s="7">
        <v>38.75</v>
      </c>
      <c r="G15" s="10"/>
      <c r="I15" s="6">
        <v>14.65</v>
      </c>
      <c r="J15" s="40">
        <v>22.78</v>
      </c>
      <c r="K15" s="40">
        <v>34.93</v>
      </c>
      <c r="L15" s="7">
        <v>27.64</v>
      </c>
      <c r="O15" s="48" t="s">
        <v>30</v>
      </c>
      <c r="P15" s="24">
        <v>0.05</v>
      </c>
      <c r="Q15" s="24"/>
      <c r="R15" s="24"/>
      <c r="S15" s="24"/>
      <c r="T15" s="24"/>
    </row>
    <row r="16" spans="2:20" x14ac:dyDescent="0.25">
      <c r="B16" s="1"/>
      <c r="C16" s="6">
        <v>16.04</v>
      </c>
      <c r="D16" s="40">
        <v>58.12</v>
      </c>
      <c r="E16" s="40">
        <v>10.69</v>
      </c>
      <c r="F16" s="7">
        <v>15.14</v>
      </c>
      <c r="G16" s="10"/>
      <c r="I16" s="6">
        <v>24.03</v>
      </c>
      <c r="J16" s="40">
        <v>44.17</v>
      </c>
      <c r="K16" s="40">
        <v>13.33</v>
      </c>
      <c r="L16" s="7">
        <v>18.47</v>
      </c>
      <c r="O16" s="48"/>
      <c r="P16" s="24"/>
      <c r="Q16" s="24"/>
      <c r="R16" s="24"/>
      <c r="S16" s="24"/>
      <c r="T16" s="24"/>
    </row>
    <row r="17" spans="2:20" x14ac:dyDescent="0.25">
      <c r="B17" s="1"/>
      <c r="C17" s="6">
        <v>17.71</v>
      </c>
      <c r="D17" s="40">
        <v>20.77</v>
      </c>
      <c r="E17" s="40">
        <v>43.12</v>
      </c>
      <c r="F17" s="7">
        <v>18.399999999999999</v>
      </c>
      <c r="G17" s="10"/>
      <c r="I17" s="6">
        <v>12.78</v>
      </c>
      <c r="J17" s="40">
        <v>43.89</v>
      </c>
      <c r="K17" s="40">
        <v>16.46</v>
      </c>
      <c r="L17" s="7">
        <v>26.88</v>
      </c>
      <c r="O17" s="48" t="s">
        <v>31</v>
      </c>
      <c r="P17" s="24" t="s">
        <v>32</v>
      </c>
      <c r="Q17" s="24" t="s">
        <v>33</v>
      </c>
      <c r="R17" s="24" t="s">
        <v>34</v>
      </c>
      <c r="S17" s="24" t="s">
        <v>35</v>
      </c>
      <c r="T17" s="24"/>
    </row>
    <row r="18" spans="2:20" x14ac:dyDescent="0.25">
      <c r="B18" s="1"/>
      <c r="C18" s="6">
        <v>4.03</v>
      </c>
      <c r="D18" s="40">
        <v>55.14</v>
      </c>
      <c r="E18" s="40">
        <v>20.97</v>
      </c>
      <c r="F18" s="7">
        <v>19.86</v>
      </c>
      <c r="G18" s="10"/>
      <c r="I18" s="6">
        <v>16.04</v>
      </c>
      <c r="J18" s="40">
        <v>34.03</v>
      </c>
      <c r="K18" s="40">
        <v>31.18</v>
      </c>
      <c r="L18" s="7">
        <v>18.75</v>
      </c>
      <c r="O18" s="48" t="s">
        <v>36</v>
      </c>
      <c r="P18" s="24">
        <v>0.44550000000000001</v>
      </c>
      <c r="Q18" s="24">
        <v>0.89166199999999995</v>
      </c>
      <c r="R18" s="24" t="s">
        <v>37</v>
      </c>
      <c r="S18" s="24" t="s">
        <v>38</v>
      </c>
      <c r="T18" s="24"/>
    </row>
    <row r="19" spans="2:20" x14ac:dyDescent="0.25">
      <c r="B19" s="1"/>
      <c r="C19" s="6">
        <v>5.83</v>
      </c>
      <c r="D19" s="40">
        <v>65.489999999999995</v>
      </c>
      <c r="E19" s="40">
        <v>13.26</v>
      </c>
      <c r="F19" s="7">
        <v>15.42</v>
      </c>
      <c r="G19" s="10"/>
      <c r="I19" s="6">
        <v>26.46</v>
      </c>
      <c r="J19" s="40">
        <v>43.96</v>
      </c>
      <c r="K19" s="40">
        <v>11.25</v>
      </c>
      <c r="L19" s="7">
        <v>18.329999999999998</v>
      </c>
      <c r="O19" s="48" t="s">
        <v>81</v>
      </c>
      <c r="P19" s="24">
        <v>49.48</v>
      </c>
      <c r="Q19" s="24" t="s">
        <v>82</v>
      </c>
      <c r="R19" s="24" t="s">
        <v>40</v>
      </c>
      <c r="S19" s="24" t="s">
        <v>41</v>
      </c>
      <c r="T19" s="24"/>
    </row>
    <row r="20" spans="2:20" x14ac:dyDescent="0.25">
      <c r="B20" s="1"/>
      <c r="C20" s="6">
        <v>30.76</v>
      </c>
      <c r="D20" s="40">
        <v>38.61</v>
      </c>
      <c r="E20" s="40">
        <v>17.850000000000001</v>
      </c>
      <c r="F20" s="7">
        <v>12.78</v>
      </c>
      <c r="G20" s="10"/>
      <c r="I20" s="6">
        <v>13.54</v>
      </c>
      <c r="J20" s="40">
        <v>65.069999999999993</v>
      </c>
      <c r="K20" s="40">
        <v>11.53</v>
      </c>
      <c r="L20" s="7">
        <v>9.86</v>
      </c>
      <c r="O20" s="48" t="s">
        <v>9</v>
      </c>
      <c r="P20" s="24">
        <v>2.5650000000000001E-8</v>
      </c>
      <c r="Q20" s="24">
        <v>0.41998000000000002</v>
      </c>
      <c r="R20" s="24" t="s">
        <v>37</v>
      </c>
      <c r="S20" s="24" t="s">
        <v>38</v>
      </c>
      <c r="T20" s="24"/>
    </row>
    <row r="21" spans="2:20" x14ac:dyDescent="0.25">
      <c r="B21" s="1"/>
      <c r="C21" s="6">
        <v>19.510000000000002</v>
      </c>
      <c r="D21" s="40">
        <v>46.67</v>
      </c>
      <c r="E21" s="40">
        <v>11.25</v>
      </c>
      <c r="F21" s="7">
        <v>22.57</v>
      </c>
      <c r="G21" s="10"/>
      <c r="I21" s="6">
        <v>11.6</v>
      </c>
      <c r="J21" s="40">
        <v>47.85</v>
      </c>
      <c r="K21" s="40">
        <v>28.4</v>
      </c>
      <c r="L21" s="7">
        <v>12.15</v>
      </c>
      <c r="O21" s="48" t="s">
        <v>42</v>
      </c>
      <c r="P21" s="24">
        <v>8.3529999999999997E-7</v>
      </c>
      <c r="Q21" s="24" t="s">
        <v>83</v>
      </c>
      <c r="R21" s="24" t="s">
        <v>37</v>
      </c>
      <c r="S21" s="24" t="s">
        <v>38</v>
      </c>
      <c r="T21" s="24"/>
    </row>
    <row r="22" spans="2:20" x14ac:dyDescent="0.25">
      <c r="B22" s="1"/>
      <c r="C22" s="6">
        <v>11.46</v>
      </c>
      <c r="D22" s="40">
        <v>74.86</v>
      </c>
      <c r="E22" s="40">
        <v>10.62</v>
      </c>
      <c r="F22" s="7">
        <v>3.06</v>
      </c>
      <c r="G22" s="10"/>
      <c r="I22" s="6">
        <v>0</v>
      </c>
      <c r="J22" s="40">
        <v>67.709999999999994</v>
      </c>
      <c r="K22" s="40">
        <v>18.190000000000001</v>
      </c>
      <c r="L22" s="7">
        <v>14.1</v>
      </c>
      <c r="O22" s="48"/>
      <c r="P22" s="24"/>
      <c r="Q22" s="24"/>
      <c r="R22" s="24"/>
      <c r="S22" s="24"/>
      <c r="T22" s="24"/>
    </row>
    <row r="23" spans="2:20" ht="15.75" thickBot="1" x14ac:dyDescent="0.3">
      <c r="B23" s="1"/>
      <c r="C23" s="6">
        <v>27.36</v>
      </c>
      <c r="D23" s="40">
        <v>50.9</v>
      </c>
      <c r="E23" s="40">
        <v>10.49</v>
      </c>
      <c r="F23" s="7">
        <v>11.25</v>
      </c>
      <c r="G23" s="10"/>
      <c r="I23" s="16">
        <v>26.32</v>
      </c>
      <c r="J23" s="41">
        <v>42.02</v>
      </c>
      <c r="K23" s="41">
        <v>14.79</v>
      </c>
      <c r="L23" s="17">
        <v>16.88</v>
      </c>
      <c r="O23" s="48" t="s">
        <v>43</v>
      </c>
      <c r="P23" s="24" t="s">
        <v>6</v>
      </c>
      <c r="Q23" s="24" t="s">
        <v>44</v>
      </c>
      <c r="R23" s="24" t="s">
        <v>7</v>
      </c>
      <c r="S23" s="24" t="s">
        <v>45</v>
      </c>
      <c r="T23" s="24" t="s">
        <v>33</v>
      </c>
    </row>
    <row r="24" spans="2:20" x14ac:dyDescent="0.25">
      <c r="B24" s="1"/>
      <c r="C24" s="6">
        <v>21.39</v>
      </c>
      <c r="D24" s="40">
        <v>60.28</v>
      </c>
      <c r="E24" s="40">
        <v>8.5399999999999991</v>
      </c>
      <c r="F24" s="7">
        <v>9.7899999999999991</v>
      </c>
      <c r="G24" s="10"/>
      <c r="I24" s="64"/>
      <c r="J24" s="13"/>
      <c r="K24" s="66"/>
      <c r="L24" s="66"/>
      <c r="O24" s="48" t="s">
        <v>36</v>
      </c>
      <c r="P24" s="24">
        <v>101.3</v>
      </c>
      <c r="Q24" s="24">
        <v>3</v>
      </c>
      <c r="R24" s="24">
        <v>33.770000000000003</v>
      </c>
      <c r="S24" s="24" t="s">
        <v>84</v>
      </c>
      <c r="T24" s="24" t="s">
        <v>85</v>
      </c>
    </row>
    <row r="25" spans="2:20" x14ac:dyDescent="0.25">
      <c r="B25" s="1"/>
      <c r="C25" s="6">
        <v>17.989999999999998</v>
      </c>
      <c r="D25" s="40">
        <v>30.77</v>
      </c>
      <c r="E25" s="40">
        <v>24.51</v>
      </c>
      <c r="F25" s="7">
        <v>26.74</v>
      </c>
      <c r="G25" s="10"/>
      <c r="I25" s="64"/>
      <c r="J25" s="13"/>
      <c r="K25" s="66"/>
      <c r="L25" s="66"/>
      <c r="O25" s="48" t="s">
        <v>81</v>
      </c>
      <c r="P25" s="24">
        <v>11254</v>
      </c>
      <c r="Q25" s="24">
        <v>3</v>
      </c>
      <c r="R25" s="24">
        <v>3751</v>
      </c>
      <c r="S25" s="24" t="s">
        <v>86</v>
      </c>
      <c r="T25" s="24" t="s">
        <v>87</v>
      </c>
    </row>
    <row r="26" spans="2:20" x14ac:dyDescent="0.25">
      <c r="C26" s="6">
        <v>25</v>
      </c>
      <c r="D26" s="40">
        <v>30.63</v>
      </c>
      <c r="E26" s="40">
        <v>24.1</v>
      </c>
      <c r="F26" s="7">
        <v>20.28</v>
      </c>
      <c r="I26" s="66"/>
      <c r="J26" s="66"/>
      <c r="K26" s="66"/>
      <c r="L26" s="66"/>
      <c r="O26" s="48" t="s">
        <v>9</v>
      </c>
      <c r="P26" s="24">
        <v>5.8329999999999999E-6</v>
      </c>
      <c r="Q26" s="24">
        <v>1</v>
      </c>
      <c r="R26" s="24">
        <v>5.8329999999999999E-6</v>
      </c>
      <c r="S26" s="24" t="s">
        <v>88</v>
      </c>
      <c r="T26" s="24" t="s">
        <v>89</v>
      </c>
    </row>
    <row r="27" spans="2:20" ht="15.75" thickBot="1" x14ac:dyDescent="0.3">
      <c r="C27" s="16">
        <v>14.79</v>
      </c>
      <c r="D27" s="41">
        <v>36.11</v>
      </c>
      <c r="E27" s="41">
        <v>26.94</v>
      </c>
      <c r="F27" s="17">
        <v>22.15</v>
      </c>
      <c r="I27" s="66"/>
      <c r="J27" s="66"/>
      <c r="K27" s="66"/>
      <c r="L27" s="66"/>
      <c r="O27" s="48" t="s">
        <v>42</v>
      </c>
      <c r="P27" s="24">
        <v>1.9000000000000001E-4</v>
      </c>
      <c r="Q27" s="24">
        <v>22</v>
      </c>
      <c r="R27" s="24">
        <v>8.636E-6</v>
      </c>
      <c r="S27" s="24" t="s">
        <v>90</v>
      </c>
      <c r="T27" s="24" t="s">
        <v>91</v>
      </c>
    </row>
    <row r="28" spans="2:20" x14ac:dyDescent="0.25">
      <c r="B28" s="3" t="s">
        <v>2</v>
      </c>
      <c r="C28" s="53">
        <f>AVERAGE(C14:C27)</f>
        <v>17.489999999999998</v>
      </c>
      <c r="D28" s="53">
        <f t="shared" ref="D28:F28" si="0">AVERAGE(D14:D27)</f>
        <v>45.328571428571429</v>
      </c>
      <c r="E28" s="53">
        <f>AVERAGE(E14:E27)</f>
        <v>18.029285714285713</v>
      </c>
      <c r="F28" s="54">
        <f t="shared" si="0"/>
        <v>19.152142857142856</v>
      </c>
      <c r="G28" s="18"/>
      <c r="H28" s="3" t="s">
        <v>2</v>
      </c>
      <c r="I28" s="53">
        <f>AVERAGE(I14:I27)</f>
        <v>16.437999999999999</v>
      </c>
      <c r="J28" s="53">
        <f t="shared" ref="J28" si="1">AVERAGE(J14:J27)</f>
        <v>42.53</v>
      </c>
      <c r="K28" s="53">
        <f>AVERAGE(K14:K27)</f>
        <v>20.666</v>
      </c>
      <c r="L28" s="54">
        <f t="shared" ref="L28" si="2">AVERAGE(L14:L27)</f>
        <v>20.368000000000002</v>
      </c>
      <c r="O28" s="48" t="s">
        <v>54</v>
      </c>
      <c r="P28" s="24">
        <v>10803</v>
      </c>
      <c r="Q28" s="24">
        <v>66</v>
      </c>
      <c r="R28" s="24">
        <v>163.69999999999999</v>
      </c>
      <c r="S28" s="24"/>
      <c r="T28" s="24"/>
    </row>
    <row r="29" spans="2:20" x14ac:dyDescent="0.25">
      <c r="B29" s="3" t="s">
        <v>3</v>
      </c>
      <c r="C29" s="8">
        <f>STDEV(C14:C27)</f>
        <v>7.4144131984212418</v>
      </c>
      <c r="D29" s="8">
        <f t="shared" ref="D29:F29" si="3">STDEV(D14:D27)</f>
        <v>16.018618425561431</v>
      </c>
      <c r="E29" s="8">
        <f t="shared" si="3"/>
        <v>9.4519460464993195</v>
      </c>
      <c r="F29" s="55">
        <f t="shared" si="3"/>
        <v>9.2315080679589538</v>
      </c>
      <c r="G29" s="18"/>
      <c r="H29" s="3" t="s">
        <v>3</v>
      </c>
      <c r="I29" s="8">
        <f>STDEV(I14:I27)</f>
        <v>8.0335557368937067</v>
      </c>
      <c r="J29" s="8">
        <f t="shared" ref="J29:L29" si="4">STDEV(J14:J27)</f>
        <v>16.545584170876396</v>
      </c>
      <c r="K29" s="8">
        <f t="shared" si="4"/>
        <v>8.7770270846366021</v>
      </c>
      <c r="L29" s="55">
        <f t="shared" si="4"/>
        <v>9.0995296581746512</v>
      </c>
      <c r="O29" s="48"/>
      <c r="P29" s="24"/>
      <c r="Q29" s="24"/>
      <c r="R29" s="24"/>
      <c r="S29" s="24"/>
      <c r="T29" s="24"/>
    </row>
    <row r="30" spans="2:20" ht="15.75" thickBot="1" x14ac:dyDescent="0.3">
      <c r="B30" s="3" t="s">
        <v>4</v>
      </c>
      <c r="C30" s="9">
        <f>C29/SQRT(COUNT(C14:C27))</f>
        <v>1.9815852794619317</v>
      </c>
      <c r="D30" s="9">
        <f t="shared" ref="D30:F30" si="5">D29/SQRT(COUNT(D14:D27))</f>
        <v>4.2811558541367924</v>
      </c>
      <c r="E30" s="9">
        <f t="shared" si="5"/>
        <v>2.5261388388766379</v>
      </c>
      <c r="F30" s="56">
        <f t="shared" si="5"/>
        <v>2.4672243109672753</v>
      </c>
      <c r="G30" s="18"/>
      <c r="H30" s="3" t="s">
        <v>4</v>
      </c>
      <c r="I30" s="9">
        <f>I29/SQRT(COUNT(I14:I27))</f>
        <v>2.5404333838496491</v>
      </c>
      <c r="J30" s="9">
        <f t="shared" ref="J30" si="6">J29/SQRT(COUNT(J14:J27))</f>
        <v>5.232173119799798</v>
      </c>
      <c r="K30" s="9">
        <f t="shared" ref="K30" si="7">K29/SQRT(COUNT(K14:K27))</f>
        <v>2.7755396672439123</v>
      </c>
      <c r="L30" s="56">
        <f t="shared" ref="L30" si="8">L29/SQRT(COUNT(L14:L27))</f>
        <v>2.8775239356085307</v>
      </c>
      <c r="O30" s="48" t="s">
        <v>55</v>
      </c>
      <c r="P30" s="24">
        <v>0</v>
      </c>
      <c r="Q30" s="24"/>
      <c r="R30" s="24"/>
      <c r="S30" s="24"/>
      <c r="T30" s="24"/>
    </row>
    <row r="31" spans="2:20" x14ac:dyDescent="0.25">
      <c r="B31" s="51"/>
      <c r="C31" s="11"/>
      <c r="D31" s="11"/>
      <c r="E31" s="11"/>
      <c r="F31" s="11"/>
      <c r="G31" s="11"/>
      <c r="H31" s="51"/>
      <c r="I31" s="11"/>
      <c r="J31" s="11"/>
      <c r="K31" s="11"/>
      <c r="L31" s="11"/>
    </row>
    <row r="32" spans="2:20" x14ac:dyDescent="0.25">
      <c r="B32" s="52"/>
      <c r="C32" s="11"/>
      <c r="D32" s="11"/>
      <c r="E32" s="11"/>
      <c r="F32" s="11"/>
      <c r="G32" s="11"/>
      <c r="H32" s="52"/>
      <c r="I32" s="11"/>
      <c r="J32" s="11"/>
      <c r="K32" s="11"/>
      <c r="L32" s="11"/>
      <c r="O32" s="25" t="s">
        <v>56</v>
      </c>
    </row>
    <row r="33" spans="2:18" x14ac:dyDescent="0.25">
      <c r="I33" s="12"/>
      <c r="J33" s="12"/>
      <c r="K33" s="12"/>
      <c r="L33" s="12"/>
    </row>
    <row r="34" spans="2:18" x14ac:dyDescent="0.25">
      <c r="C34" s="26"/>
      <c r="E34" s="12"/>
      <c r="F34" s="12"/>
      <c r="G34" s="12"/>
      <c r="H34" s="12"/>
      <c r="I34" s="12"/>
      <c r="J34" s="20"/>
      <c r="K34" s="20"/>
      <c r="L34" s="20"/>
      <c r="O34" s="25" t="s">
        <v>57</v>
      </c>
      <c r="P34" s="25">
        <v>2</v>
      </c>
    </row>
    <row r="35" spans="2:18" x14ac:dyDescent="0.25">
      <c r="C35" s="28"/>
      <c r="D35" s="29"/>
      <c r="E35" s="29"/>
      <c r="F35" s="29"/>
      <c r="G35" s="29"/>
      <c r="H35" s="29"/>
      <c r="I35" s="29"/>
      <c r="J35" s="29"/>
      <c r="K35" s="29"/>
      <c r="L35" s="29"/>
      <c r="O35" s="25" t="s">
        <v>58</v>
      </c>
      <c r="P35" s="25">
        <v>6</v>
      </c>
    </row>
    <row r="36" spans="2:18" x14ac:dyDescent="0.25">
      <c r="B36" s="21"/>
      <c r="C36" s="28"/>
      <c r="D36" s="29"/>
      <c r="E36" s="29"/>
      <c r="F36" s="29"/>
      <c r="G36" s="29"/>
      <c r="H36" s="29"/>
      <c r="I36" s="29"/>
      <c r="J36" s="29"/>
      <c r="K36" s="29"/>
      <c r="L36" s="29"/>
      <c r="O36" s="25" t="s">
        <v>30</v>
      </c>
      <c r="P36" s="25">
        <v>0.05</v>
      </c>
    </row>
    <row r="37" spans="2:18" x14ac:dyDescent="0.25">
      <c r="J37" s="32"/>
      <c r="K37" s="32"/>
      <c r="L37" s="39"/>
    </row>
    <row r="38" spans="2:18" x14ac:dyDescent="0.25">
      <c r="O38" s="25" t="s">
        <v>59</v>
      </c>
      <c r="P38" s="25" t="s">
        <v>60</v>
      </c>
      <c r="Q38" s="25" t="s">
        <v>35</v>
      </c>
      <c r="R38" s="25" t="s">
        <v>61</v>
      </c>
    </row>
    <row r="40" spans="2:18" x14ac:dyDescent="0.25">
      <c r="O40" s="25" t="s">
        <v>0</v>
      </c>
    </row>
    <row r="41" spans="2:18" x14ac:dyDescent="0.25">
      <c r="O41" s="25" t="s">
        <v>92</v>
      </c>
      <c r="P41" s="25">
        <v>-27.84</v>
      </c>
      <c r="Q41" s="25" t="s">
        <v>41</v>
      </c>
      <c r="R41" s="25" t="s">
        <v>40</v>
      </c>
    </row>
    <row r="42" spans="2:18" x14ac:dyDescent="0.25">
      <c r="O42" s="25" t="s">
        <v>93</v>
      </c>
      <c r="P42" s="25">
        <v>-0.5393</v>
      </c>
      <c r="Q42" s="25" t="s">
        <v>38</v>
      </c>
      <c r="R42" s="25" t="s">
        <v>37</v>
      </c>
    </row>
    <row r="43" spans="2:18" x14ac:dyDescent="0.25">
      <c r="O43" s="25" t="s">
        <v>94</v>
      </c>
      <c r="P43" s="25">
        <v>-1.6619999999999999</v>
      </c>
      <c r="Q43" s="25" t="s">
        <v>38</v>
      </c>
      <c r="R43" s="25" t="s">
        <v>37</v>
      </c>
    </row>
    <row r="44" spans="2:18" x14ac:dyDescent="0.25">
      <c r="O44" s="25" t="s">
        <v>95</v>
      </c>
      <c r="P44" s="25">
        <v>27.3</v>
      </c>
      <c r="Q44" s="25" t="s">
        <v>41</v>
      </c>
      <c r="R44" s="25" t="s">
        <v>40</v>
      </c>
    </row>
    <row r="45" spans="2:18" x14ac:dyDescent="0.25">
      <c r="O45" s="25" t="s">
        <v>96</v>
      </c>
      <c r="P45" s="25">
        <v>26.18</v>
      </c>
      <c r="Q45" s="25" t="s">
        <v>41</v>
      </c>
      <c r="R45" s="25" t="s">
        <v>40</v>
      </c>
    </row>
    <row r="46" spans="2:18" x14ac:dyDescent="0.25">
      <c r="O46" s="25" t="s">
        <v>97</v>
      </c>
      <c r="P46" s="25">
        <v>-1.123</v>
      </c>
      <c r="Q46" s="25" t="s">
        <v>38</v>
      </c>
      <c r="R46" s="25" t="s">
        <v>37</v>
      </c>
    </row>
    <row r="48" spans="2:18" x14ac:dyDescent="0.25">
      <c r="O48" s="25" t="s">
        <v>1</v>
      </c>
    </row>
    <row r="49" spans="15:23" x14ac:dyDescent="0.25">
      <c r="O49" s="25" t="s">
        <v>92</v>
      </c>
      <c r="P49" s="25">
        <v>-26.09</v>
      </c>
      <c r="Q49" s="25" t="s">
        <v>41</v>
      </c>
      <c r="R49" s="25" t="s">
        <v>98</v>
      </c>
    </row>
    <row r="50" spans="15:23" x14ac:dyDescent="0.25">
      <c r="O50" s="25" t="s">
        <v>93</v>
      </c>
      <c r="P50" s="25">
        <v>-4.2279999999999998</v>
      </c>
      <c r="Q50" s="25" t="s">
        <v>38</v>
      </c>
      <c r="R50" s="25" t="s">
        <v>37</v>
      </c>
    </row>
    <row r="51" spans="15:23" x14ac:dyDescent="0.25">
      <c r="O51" s="25" t="s">
        <v>94</v>
      </c>
      <c r="P51" s="25">
        <v>-3.93</v>
      </c>
      <c r="Q51" s="25" t="s">
        <v>38</v>
      </c>
      <c r="R51" s="25" t="s">
        <v>37</v>
      </c>
    </row>
    <row r="52" spans="15:23" x14ac:dyDescent="0.25">
      <c r="O52" s="25" t="s">
        <v>95</v>
      </c>
      <c r="P52" s="25">
        <v>21.86</v>
      </c>
      <c r="Q52" s="25" t="s">
        <v>41</v>
      </c>
      <c r="R52" s="25" t="s">
        <v>98</v>
      </c>
    </row>
    <row r="53" spans="15:23" x14ac:dyDescent="0.25">
      <c r="O53" s="25" t="s">
        <v>96</v>
      </c>
      <c r="P53" s="25">
        <v>22.16</v>
      </c>
      <c r="Q53" s="25" t="s">
        <v>41</v>
      </c>
      <c r="R53" s="25" t="s">
        <v>98</v>
      </c>
    </row>
    <row r="54" spans="15:23" x14ac:dyDescent="0.25">
      <c r="O54" s="25" t="s">
        <v>97</v>
      </c>
      <c r="P54" s="25">
        <v>0.29799999999999999</v>
      </c>
      <c r="Q54" s="25" t="s">
        <v>38</v>
      </c>
      <c r="R54" s="25" t="s">
        <v>37</v>
      </c>
    </row>
    <row r="57" spans="15:23" x14ac:dyDescent="0.25">
      <c r="O57" s="25" t="s">
        <v>70</v>
      </c>
      <c r="P57" s="25" t="s">
        <v>71</v>
      </c>
      <c r="Q57" s="25" t="s">
        <v>72</v>
      </c>
      <c r="R57" s="25" t="s">
        <v>60</v>
      </c>
      <c r="S57" s="25" t="s">
        <v>73</v>
      </c>
      <c r="T57" s="25" t="s">
        <v>74</v>
      </c>
      <c r="U57" s="25" t="s">
        <v>75</v>
      </c>
      <c r="V57" s="25" t="s">
        <v>76</v>
      </c>
      <c r="W57" s="25" t="s">
        <v>44</v>
      </c>
    </row>
    <row r="59" spans="15:23" x14ac:dyDescent="0.25">
      <c r="O59" s="25" t="s">
        <v>0</v>
      </c>
    </row>
    <row r="60" spans="15:23" x14ac:dyDescent="0.25">
      <c r="O60" s="25" t="s">
        <v>92</v>
      </c>
      <c r="P60" s="25">
        <v>17.489999999999998</v>
      </c>
      <c r="Q60" s="25">
        <v>45.33</v>
      </c>
      <c r="R60" s="25">
        <v>-27.84</v>
      </c>
      <c r="S60" s="25">
        <v>4.8360000000000003</v>
      </c>
      <c r="T60" s="25">
        <v>14</v>
      </c>
      <c r="U60" s="25">
        <v>14</v>
      </c>
      <c r="V60" s="25">
        <v>8.1419999999999995</v>
      </c>
      <c r="W60" s="25">
        <v>66</v>
      </c>
    </row>
    <row r="61" spans="15:23" x14ac:dyDescent="0.25">
      <c r="O61" s="25" t="s">
        <v>93</v>
      </c>
      <c r="P61" s="25">
        <v>17.489999999999998</v>
      </c>
      <c r="Q61" s="25">
        <v>18.03</v>
      </c>
      <c r="R61" s="25">
        <v>-0.5393</v>
      </c>
      <c r="S61" s="25">
        <v>4.8360000000000003</v>
      </c>
      <c r="T61" s="25">
        <v>14</v>
      </c>
      <c r="U61" s="25">
        <v>14</v>
      </c>
      <c r="V61" s="25" t="s">
        <v>77</v>
      </c>
      <c r="W61" s="25">
        <v>66</v>
      </c>
    </row>
    <row r="62" spans="15:23" x14ac:dyDescent="0.25">
      <c r="O62" s="25" t="s">
        <v>94</v>
      </c>
      <c r="P62" s="25">
        <v>17.489999999999998</v>
      </c>
      <c r="Q62" s="25">
        <v>19.149999999999999</v>
      </c>
      <c r="R62" s="25">
        <v>-1.6619999999999999</v>
      </c>
      <c r="S62" s="25">
        <v>4.8360000000000003</v>
      </c>
      <c r="T62" s="25">
        <v>14</v>
      </c>
      <c r="U62" s="25">
        <v>14</v>
      </c>
      <c r="V62" s="25">
        <v>0.48609999999999998</v>
      </c>
      <c r="W62" s="25">
        <v>66</v>
      </c>
    </row>
    <row r="63" spans="15:23" x14ac:dyDescent="0.25">
      <c r="O63" s="25" t="s">
        <v>95</v>
      </c>
      <c r="P63" s="25">
        <v>45.33</v>
      </c>
      <c r="Q63" s="25">
        <v>18.03</v>
      </c>
      <c r="R63" s="25">
        <v>27.3</v>
      </c>
      <c r="S63" s="25">
        <v>4.8360000000000003</v>
      </c>
      <c r="T63" s="25">
        <v>14</v>
      </c>
      <c r="U63" s="25">
        <v>14</v>
      </c>
      <c r="V63" s="25">
        <v>7.984</v>
      </c>
      <c r="W63" s="25">
        <v>66</v>
      </c>
    </row>
    <row r="64" spans="15:23" x14ac:dyDescent="0.25">
      <c r="O64" s="25" t="s">
        <v>96</v>
      </c>
      <c r="P64" s="25">
        <v>45.33</v>
      </c>
      <c r="Q64" s="25">
        <v>19.149999999999999</v>
      </c>
      <c r="R64" s="25">
        <v>26.18</v>
      </c>
      <c r="S64" s="25">
        <v>4.8360000000000003</v>
      </c>
      <c r="T64" s="25">
        <v>14</v>
      </c>
      <c r="U64" s="25">
        <v>14</v>
      </c>
      <c r="V64" s="25">
        <v>7.6559999999999997</v>
      </c>
      <c r="W64" s="25">
        <v>66</v>
      </c>
    </row>
    <row r="65" spans="15:23" x14ac:dyDescent="0.25">
      <c r="O65" s="25" t="s">
        <v>97</v>
      </c>
      <c r="P65" s="25">
        <v>18.03</v>
      </c>
      <c r="Q65" s="25">
        <v>19.149999999999999</v>
      </c>
      <c r="R65" s="25">
        <v>-1.123</v>
      </c>
      <c r="S65" s="25">
        <v>4.8360000000000003</v>
      </c>
      <c r="T65" s="25">
        <v>14</v>
      </c>
      <c r="U65" s="25">
        <v>14</v>
      </c>
      <c r="V65" s="25" t="s">
        <v>77</v>
      </c>
      <c r="W65" s="25">
        <v>66</v>
      </c>
    </row>
    <row r="67" spans="15:23" x14ac:dyDescent="0.25">
      <c r="O67" s="25" t="s">
        <v>1</v>
      </c>
    </row>
    <row r="68" spans="15:23" x14ac:dyDescent="0.25">
      <c r="O68" s="25" t="s">
        <v>92</v>
      </c>
      <c r="P68" s="25">
        <v>16.440000000000001</v>
      </c>
      <c r="Q68" s="25">
        <v>42.53</v>
      </c>
      <c r="R68" s="25">
        <v>-26.09</v>
      </c>
      <c r="S68" s="25">
        <v>5.7220000000000004</v>
      </c>
      <c r="T68" s="25">
        <v>10</v>
      </c>
      <c r="U68" s="25">
        <v>10</v>
      </c>
      <c r="V68" s="25">
        <v>6.4489999999999998</v>
      </c>
      <c r="W68" s="25">
        <v>66</v>
      </c>
    </row>
    <row r="69" spans="15:23" x14ac:dyDescent="0.25">
      <c r="O69" s="25" t="s">
        <v>93</v>
      </c>
      <c r="P69" s="25">
        <v>16.440000000000001</v>
      </c>
      <c r="Q69" s="25">
        <v>20.67</v>
      </c>
      <c r="R69" s="25">
        <v>-4.2279999999999998</v>
      </c>
      <c r="S69" s="25">
        <v>5.7220000000000004</v>
      </c>
      <c r="T69" s="25">
        <v>10</v>
      </c>
      <c r="U69" s="25">
        <v>10</v>
      </c>
      <c r="V69" s="25">
        <v>1.0449999999999999</v>
      </c>
      <c r="W69" s="25">
        <v>66</v>
      </c>
    </row>
    <row r="70" spans="15:23" x14ac:dyDescent="0.25">
      <c r="O70" s="25" t="s">
        <v>94</v>
      </c>
      <c r="P70" s="25">
        <v>16.440000000000001</v>
      </c>
      <c r="Q70" s="25">
        <v>20.37</v>
      </c>
      <c r="R70" s="25">
        <v>-3.93</v>
      </c>
      <c r="S70" s="25">
        <v>5.7220000000000004</v>
      </c>
      <c r="T70" s="25">
        <v>10</v>
      </c>
      <c r="U70" s="25">
        <v>10</v>
      </c>
      <c r="V70" s="25" t="s">
        <v>77</v>
      </c>
      <c r="W70" s="25">
        <v>66</v>
      </c>
    </row>
    <row r="71" spans="15:23" x14ac:dyDescent="0.25">
      <c r="O71" s="25" t="s">
        <v>95</v>
      </c>
      <c r="P71" s="25">
        <v>42.53</v>
      </c>
      <c r="Q71" s="25">
        <v>20.67</v>
      </c>
      <c r="R71" s="25">
        <v>21.86</v>
      </c>
      <c r="S71" s="25">
        <v>5.7220000000000004</v>
      </c>
      <c r="T71" s="25">
        <v>10</v>
      </c>
      <c r="U71" s="25">
        <v>10</v>
      </c>
      <c r="V71" s="25">
        <v>5.4039999999999999</v>
      </c>
      <c r="W71" s="25">
        <v>66</v>
      </c>
    </row>
    <row r="72" spans="15:23" x14ac:dyDescent="0.25">
      <c r="O72" s="25" t="s">
        <v>96</v>
      </c>
      <c r="P72" s="25">
        <v>42.53</v>
      </c>
      <c r="Q72" s="25">
        <v>20.37</v>
      </c>
      <c r="R72" s="25">
        <v>22.16</v>
      </c>
      <c r="S72" s="25">
        <v>5.7220000000000004</v>
      </c>
      <c r="T72" s="25">
        <v>10</v>
      </c>
      <c r="U72" s="25">
        <v>10</v>
      </c>
      <c r="V72" s="25">
        <v>5.4779999999999998</v>
      </c>
      <c r="W72" s="25">
        <v>66</v>
      </c>
    </row>
    <row r="73" spans="15:23" x14ac:dyDescent="0.25">
      <c r="O73" s="25" t="s">
        <v>97</v>
      </c>
      <c r="P73" s="25">
        <v>20.67</v>
      </c>
      <c r="Q73" s="25">
        <v>20.37</v>
      </c>
      <c r="R73" s="25">
        <v>0.29799999999999999</v>
      </c>
      <c r="S73" s="25">
        <v>5.7220000000000004</v>
      </c>
      <c r="T73" s="25">
        <v>10</v>
      </c>
      <c r="U73" s="25">
        <v>10</v>
      </c>
      <c r="V73" s="25" t="s">
        <v>77</v>
      </c>
      <c r="W73" s="25">
        <v>66</v>
      </c>
    </row>
  </sheetData>
  <mergeCells count="2">
    <mergeCell ref="C12:F12"/>
    <mergeCell ref="I12:L12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4</vt:i4>
      </vt:variant>
    </vt:vector>
  </HeadingPairs>
  <TitlesOfParts>
    <vt:vector size="4" baseType="lpstr">
      <vt:lpstr>Figure 1-figure supplement 2a</vt:lpstr>
      <vt:lpstr>Figure 1-figure supplement 2b</vt:lpstr>
      <vt:lpstr>Figure 1-figure supplement 2c</vt:lpstr>
      <vt:lpstr>Figure 1-figure supplement 2d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2022-08-05T14:31:13Z</dcterms:modified>
</cp:coreProperties>
</file>